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32614A18-784F-4437-86D9-75F027E9213F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9" l="1"/>
  <c r="I85" i="45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<sst xmlns="http://schemas.openxmlformats.org/spreadsheetml/2006/main" count="255" uniqueCount="135">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</sst>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4" sqref="E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5" activePane="bottomLeft" state="frozen"/>
      <selection activeCell="B1" sqref="B1"/>
      <selection pane="bottomLeft" activeCell="C35" sqref="C35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>
        <f t="shared" si="1"/>
        <v>0</v>
      </c>
      <c r="K36" s="43"/>
      <c r="L36" s="39" t="s">
        <v>73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>
        <f t="shared" si="1"/>
        <v>0</v>
      </c>
      <c r="K37" s="43"/>
      <c r="L37" s="39" t="s">
        <v>73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>
        <f t="shared" si="1"/>
        <v>0</v>
      </c>
      <c r="K38" s="43"/>
      <c r="L38" s="39" t="s">
        <v>73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>
        <f t="shared" si="1"/>
        <v>0</v>
      </c>
      <c r="K39" s="43"/>
      <c r="L39" s="39" t="s">
        <v>73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>
        <f t="shared" si="1"/>
        <v>0</v>
      </c>
      <c r="K40" s="43"/>
      <c r="L40" s="39" t="s">
        <v>73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>
        <f t="shared" si="1"/>
        <v>0</v>
      </c>
      <c r="K41" s="43"/>
      <c r="L41" s="39" t="s">
        <v>73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>
        <f t="shared" si="1"/>
        <v>0</v>
      </c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>
        <f t="shared" si="1"/>
        <v>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>
        <f t="shared" si="1"/>
        <v>0</v>
      </c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>
        <f t="shared" si="1"/>
        <v>0</v>
      </c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>
        <f t="shared" si="1"/>
        <v>0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 t="shared" si="1"/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 t="shared" si="1"/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 t="shared" si="1"/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1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>
        <f t="shared" si="1"/>
        <v>0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>
        <f t="shared" si="1"/>
        <v>0</v>
      </c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>
        <f t="shared" si="1"/>
        <v>0</v>
      </c>
      <c r="K76" s="43"/>
    </row>
    <row r="77" spans="1:11" s="39" customFormat="1" x14ac:dyDescent="0.2">
      <c r="A77" s="37"/>
      <c r="B77" s="38"/>
      <c r="F77" s="40" t="e">
        <f>VLOOKUP(E76,'Budget v Actual'!A:B,2,FALSE)</f>
        <v>#N/A</v>
      </c>
      <c r="G77" s="41"/>
      <c r="H77" s="41"/>
      <c r="I77" s="42">
        <f t="shared" si="1"/>
        <v>0</v>
      </c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>
        <f t="shared" si="1"/>
        <v>0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2622.88</v>
      </c>
      <c r="F16" s="75"/>
      <c r="G16" s="75">
        <f t="shared" ref="G16:G38" si="1">SUM(E16:F16)</f>
        <v>2622.88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72</v>
      </c>
      <c r="F17" s="75"/>
      <c r="G17" s="75">
        <f t="shared" si="1"/>
        <v>72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240.14000000000001</v>
      </c>
      <c r="F20" s="75"/>
      <c r="G20" s="75">
        <f t="shared" si="1"/>
        <v>240.14000000000001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0</v>
      </c>
      <c r="F22" s="75"/>
      <c r="G22" s="75">
        <f t="shared" si="1"/>
        <v>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30</v>
      </c>
      <c r="F26" s="75"/>
      <c r="G26" s="75">
        <f t="shared" si="1"/>
        <v>30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372</v>
      </c>
      <c r="F28" s="75"/>
      <c r="G28" s="75">
        <f t="shared" si="1"/>
        <v>372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242.99</v>
      </c>
      <c r="F34" s="75"/>
      <c r="G34" s="75">
        <f t="shared" si="1"/>
        <v>242.99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12724.26</v>
      </c>
      <c r="F37" s="75"/>
      <c r="G37" s="75">
        <f t="shared" si="1"/>
        <v>12724.26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17579.260000000002</v>
      </c>
      <c r="F39" s="82">
        <f t="shared" si="2"/>
        <v>0</v>
      </c>
      <c r="G39" s="82">
        <f t="shared" si="2"/>
        <v>17579.260000000002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-17579.260000000002</v>
      </c>
      <c r="F43" s="89">
        <f>-SUM(F39)</f>
        <v>0</v>
      </c>
      <c r="G43" s="89">
        <f>SUM(E43:F43)</f>
        <v>-17579.260000000002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243135.55</v>
      </c>
      <c r="F44" s="89">
        <f t="shared" si="3"/>
        <v>0</v>
      </c>
      <c r="G44" s="89">
        <f t="shared" si="3"/>
        <v>243135.55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243135.55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July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2021-08-12T20:08:11Z</cp:lastPrinted>
  <dcterms:created xsi:type="dcterms:W3CDTF">2000-02-12T16:04:24Z</dcterms:created>
  <dcterms:modified xsi:type="dcterms:W3CDTF">2021-08-12T20:08:24Z</dcterms:modified>
</cp:coreProperties>
</file>