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7E3E53D8-A521-4C02-99DD-284754B049D5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<sst xmlns="http://schemas.openxmlformats.org/spreadsheetml/2006/main" count="180" uniqueCount="110">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</sst>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4" sqref="E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C10" sqref="C1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/>
      <c r="B11" s="38"/>
      <c r="D11" s="52"/>
      <c r="F11" s="51" t="e">
        <f>VLOOKUP(E11,'Budget v Actual'!A:B,2,FALSE)</f>
        <v>#N/A</v>
      </c>
      <c r="G11" s="41"/>
      <c r="H11" s="41"/>
      <c r="I11" s="42">
        <f t="shared" si="0"/>
        <v>0</v>
      </c>
      <c r="K11" s="43"/>
      <c r="L11" s="39" t="s">
        <v>73</v>
      </c>
    </row>
    <row r="12" spans="1:12" s="39" customFormat="1" x14ac:dyDescent="0.2">
      <c r="A12" s="37"/>
      <c r="B12" s="38"/>
      <c r="D12" s="52"/>
      <c r="F12" s="51" t="e">
        <f>VLOOKUP(E12,'Budget v Actual'!A:B,2,FALSE)</f>
        <v>#N/A</v>
      </c>
      <c r="G12" s="41"/>
      <c r="H12" s="41"/>
      <c r="I12" s="42">
        <f t="shared" si="0"/>
        <v>0</v>
      </c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>
        <f t="shared" si="0"/>
        <v>0</v>
      </c>
      <c r="K13" s="43"/>
      <c r="L13" s="39" t="s">
        <v>73</v>
      </c>
    </row>
    <row r="14" spans="1:12" s="39" customFormat="1" x14ac:dyDescent="0.2">
      <c r="A14" s="37"/>
      <c r="B14" s="38"/>
      <c r="F14" s="51" t="e">
        <f>VLOOKUP(E14,'Budget v Actual'!A:B,2,FALSE)</f>
        <v>#N/A</v>
      </c>
      <c r="G14" s="41"/>
      <c r="H14" s="41"/>
      <c r="I14" s="42">
        <f>SUM(G14+H14)</f>
        <v>0</v>
      </c>
      <c r="K14" s="43"/>
      <c r="L14" s="39" t="s">
        <v>73</v>
      </c>
    </row>
    <row r="15" spans="1:12" s="39" customFormat="1" x14ac:dyDescent="0.2">
      <c r="A15" s="37"/>
      <c r="B15" s="38"/>
      <c r="F15" s="51" t="e">
        <f>VLOOKUP(E15,'Budget v Actual'!A:B,2,FALSE)</f>
        <v>#N/A</v>
      </c>
      <c r="G15" s="41"/>
      <c r="H15" s="41"/>
      <c r="I15" s="42">
        <f>SUM(G15+H15)</f>
        <v>0</v>
      </c>
      <c r="K15" s="43"/>
      <c r="L15" s="39" t="s">
        <v>73</v>
      </c>
    </row>
    <row r="16" spans="1:12" s="39" customFormat="1" x14ac:dyDescent="0.2">
      <c r="A16" s="37"/>
      <c r="B16" s="38"/>
      <c r="F16" s="51" t="e">
        <f>VLOOKUP(E16,'Budget v Actual'!A:B,2,FALSE)</f>
        <v>#N/A</v>
      </c>
      <c r="G16" s="41"/>
      <c r="H16" s="41"/>
      <c r="I16" s="42">
        <f>SUM(G16+H16)</f>
        <v>0</v>
      </c>
      <c r="K16" s="43"/>
      <c r="L16" s="39" t="s">
        <v>73</v>
      </c>
    </row>
    <row r="17" spans="1:12" s="39" customFormat="1" x14ac:dyDescent="0.2">
      <c r="A17" s="37"/>
      <c r="B17" s="38"/>
      <c r="F17" s="51" t="e">
        <f>VLOOKUP(E17,'Budget v Actual'!A:B,2,FALSE)</f>
        <v>#N/A</v>
      </c>
      <c r="G17" s="41"/>
      <c r="H17" s="41"/>
      <c r="I17" s="42">
        <f t="shared" ref="I17:I85" si="1">SUM(G17+H17)</f>
        <v>0</v>
      </c>
      <c r="K17" s="43"/>
      <c r="L17" s="39" t="s">
        <v>73</v>
      </c>
    </row>
    <row r="18" spans="1:12" s="39" customFormat="1" x14ac:dyDescent="0.2">
      <c r="A18" s="37"/>
      <c r="B18" s="38"/>
      <c r="F18" s="51" t="e">
        <f>VLOOKUP(E18,'Budget v Actual'!A:B,2,FALSE)</f>
        <v>#N/A</v>
      </c>
      <c r="G18" s="41"/>
      <c r="H18" s="41"/>
      <c r="I18" s="42">
        <f t="shared" si="1"/>
        <v>0</v>
      </c>
      <c r="K18" s="43"/>
      <c r="L18" s="39" t="s">
        <v>73</v>
      </c>
    </row>
    <row r="19" spans="1:12" s="39" customFormat="1" x14ac:dyDescent="0.2">
      <c r="A19" s="37"/>
      <c r="B19" s="38"/>
      <c r="F19" s="51" t="e">
        <f>VLOOKUP(E19,'Budget v Actual'!A:B,2,FALSE)</f>
        <v>#N/A</v>
      </c>
      <c r="G19" s="41"/>
      <c r="H19" s="41"/>
      <c r="I19" s="42">
        <f t="shared" si="1"/>
        <v>0</v>
      </c>
      <c r="K19" s="43"/>
      <c r="L19" s="39" t="s">
        <v>73</v>
      </c>
    </row>
    <row r="20" spans="1:12" s="39" customFormat="1" x14ac:dyDescent="0.2">
      <c r="A20" s="37"/>
      <c r="B20" s="38"/>
      <c r="F20" s="51" t="e">
        <f>VLOOKUP(E20,'Budget v Actual'!A:B,2,FALSE)</f>
        <v>#N/A</v>
      </c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/>
      <c r="B21" s="38"/>
      <c r="D21" s="52"/>
      <c r="F21" s="51" t="e">
        <f>VLOOKUP(E21,'Budget v Actual'!A:B,2,FALSE)</f>
        <v>#N/A</v>
      </c>
      <c r="G21" s="41"/>
      <c r="H21" s="41"/>
      <c r="I21" s="42">
        <f t="shared" si="1"/>
        <v>0</v>
      </c>
      <c r="K21" s="43"/>
      <c r="L21" s="39" t="s">
        <v>73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>
        <f t="shared" si="1"/>
        <v>0</v>
      </c>
      <c r="K22" s="43"/>
      <c r="L22" s="39" t="s">
        <v>73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>
        <f t="shared" si="1"/>
        <v>0</v>
      </c>
      <c r="K23" s="43"/>
      <c r="L23" s="39" t="s">
        <v>73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>
        <f t="shared" si="1"/>
        <v>0</v>
      </c>
      <c r="K24" s="43"/>
      <c r="L24" s="39" t="s">
        <v>73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>
        <f t="shared" si="1"/>
        <v>0</v>
      </c>
      <c r="K25" s="43"/>
      <c r="L25" s="39" t="s">
        <v>73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>
        <f t="shared" si="1"/>
        <v>0</v>
      </c>
      <c r="K26" s="43"/>
      <c r="L26" s="39" t="s">
        <v>73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>
        <f t="shared" si="1"/>
        <v>0</v>
      </c>
      <c r="K27" s="43"/>
      <c r="L27" s="39" t="s">
        <v>73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>
        <f t="shared" si="1"/>
        <v>0</v>
      </c>
      <c r="K28" s="43"/>
      <c r="L28" s="39" t="s">
        <v>73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>
        <f t="shared" si="1"/>
        <v>0</v>
      </c>
      <c r="K29" s="43"/>
      <c r="L29" s="39" t="s">
        <v>73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>
        <f t="shared" si="1"/>
        <v>0</v>
      </c>
      <c r="K30" s="43"/>
      <c r="L30" s="39" t="s">
        <v>73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>
        <f t="shared" si="1"/>
        <v>0</v>
      </c>
      <c r="K31" s="43"/>
      <c r="L31" s="39" t="s">
        <v>73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>
        <f t="shared" si="1"/>
        <v>0</v>
      </c>
      <c r="K32" s="43"/>
      <c r="L32" s="39" t="s">
        <v>73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>
        <f t="shared" si="1"/>
        <v>0</v>
      </c>
      <c r="K33" s="43"/>
      <c r="L33" s="39" t="s">
        <v>73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>
        <f t="shared" si="1"/>
        <v>0</v>
      </c>
      <c r="K34" s="43"/>
      <c r="L34" s="39" t="s">
        <v>73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>
        <f t="shared" si="1"/>
        <v>0</v>
      </c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>
        <f t="shared" si="1"/>
        <v>0</v>
      </c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>
        <f t="shared" si="1"/>
        <v>0</v>
      </c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>
        <f t="shared" si="1"/>
        <v>0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4" zoomScaleNormal="100" workbookViewId="0">
      <selection activeCell="J39" sqref="J39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655.72</v>
      </c>
      <c r="F16" s="75"/>
      <c r="G16" s="75">
        <f t="shared" ref="G16:G38" si="1">SUM(E16:F16)</f>
        <v>655.72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76.33</v>
      </c>
      <c r="F20" s="75"/>
      <c r="G20" s="75">
        <f t="shared" si="1"/>
        <v>76.33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0</v>
      </c>
      <c r="F27" s="75"/>
      <c r="G27" s="75">
        <f t="shared" si="1"/>
        <v>0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242.99</v>
      </c>
      <c r="F34" s="75"/>
      <c r="G34" s="75">
        <f t="shared" si="1"/>
        <v>242.99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96</v>
      </c>
      <c r="F37" s="75"/>
      <c r="G37" s="75">
        <f t="shared" si="1"/>
        <v>96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1106.04</v>
      </c>
      <c r="F39" s="82">
        <f t="shared" si="2"/>
        <v>0</v>
      </c>
      <c r="G39" s="82">
        <f t="shared" si="2"/>
        <v>1106.04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-1106.04</v>
      </c>
      <c r="F43" s="89">
        <f>-SUM(F39)</f>
        <v>0</v>
      </c>
      <c r="G43" s="89">
        <f>SUM(E43:F43)</f>
        <v>-1106.04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C44:J44" si="3">SUM(E41:E43)</f>
        <v>259608.77</v>
      </c>
      <c r="F44" s="89">
        <f t="shared" si="3"/>
        <v>0</v>
      </c>
      <c r="G44" s="89">
        <f t="shared" si="3"/>
        <v>259608.77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259608.77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30th April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2021-05-19T13:28:37Z</cp:lastPrinted>
  <dcterms:created xsi:type="dcterms:W3CDTF">2000-02-12T16:04:24Z</dcterms:created>
  <dcterms:modified xsi:type="dcterms:W3CDTF">2021-05-19T13:28:41Z</dcterms:modified>
</cp:coreProperties>
</file>