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7E3E53D8-A521-4C02-99DD-284754B049D5}" xr6:coauthVersionLast="46" xr6:coauthVersionMax="46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39" l="1"/>
  <c r="I85" i="45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<sst xmlns="http://schemas.openxmlformats.org/spreadsheetml/2006/main" count="180" uniqueCount="110">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</sst>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4" sqref="E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C10" sqref="C10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/>
      <c r="B11" s="38"/>
      <c r="D11" s="52"/>
      <c r="F11" s="51" t="e">
        <f>VLOOKUP(E11,'Budget v Actual'!A:B,2,FALSE)</f>
        <v>#N/A</v>
      </c>
      <c r="G11" s="41"/>
      <c r="H11" s="41"/>
      <c r="I11" s="42">
        <f t="shared" si="0"/>
        <v>0</v>
      </c>
      <c r="K11" s="43"/>
      <c r="L11" s="39" t="s">
        <v>73</v>
      </c>
    </row>
    <row r="12" spans="1:12" s="39" customFormat="1" x14ac:dyDescent="0.2">
      <c r="A12" s="37"/>
      <c r="B12" s="38"/>
      <c r="D12" s="52"/>
      <c r="F12" s="51" t="e">
        <f>VLOOKUP(E12,'Budget v Actual'!A:B,2,FALSE)</f>
        <v>#N/A</v>
      </c>
      <c r="G12" s="41"/>
      <c r="H12" s="41"/>
      <c r="I12" s="42">
        <f t="shared" si="0"/>
        <v>0</v>
      </c>
      <c r="K12" s="43"/>
      <c r="L12" s="39" t="s">
        <v>73</v>
      </c>
    </row>
    <row r="13" spans="1:12" s="39" customFormat="1" x14ac:dyDescent="0.2">
      <c r="A13" s="37"/>
      <c r="B13" s="38"/>
      <c r="F13" s="51" t="e">
        <f>VLOOKUP(E13,'Budget v Actual'!A:B,2,FALSE)</f>
        <v>#N/A</v>
      </c>
      <c r="G13" s="41"/>
      <c r="H13" s="41"/>
      <c r="I13" s="42">
        <f t="shared" si="0"/>
        <v>0</v>
      </c>
      <c r="K13" s="43"/>
      <c r="L13" s="39" t="s">
        <v>73</v>
      </c>
    </row>
    <row r="14" spans="1:12" s="39" customFormat="1" x14ac:dyDescent="0.2">
      <c r="A14" s="37"/>
      <c r="B14" s="38"/>
      <c r="F14" s="51" t="e">
        <f>VLOOKUP(E14,'Budget v Actual'!A:B,2,FALSE)</f>
        <v>#N/A</v>
      </c>
      <c r="G14" s="41"/>
      <c r="H14" s="41"/>
      <c r="I14" s="42">
        <f>SUM(G14+H14)</f>
        <v>0</v>
      </c>
      <c r="K14" s="43"/>
      <c r="L14" s="39" t="s">
        <v>73</v>
      </c>
    </row>
    <row r="15" spans="1:12" s="39" customFormat="1" x14ac:dyDescent="0.2">
      <c r="A15" s="37"/>
      <c r="B15" s="38"/>
      <c r="F15" s="51" t="e">
        <f>VLOOKUP(E15,'Budget v Actual'!A:B,2,FALSE)</f>
        <v>#N/A</v>
      </c>
      <c r="G15" s="41"/>
      <c r="H15" s="41"/>
      <c r="I15" s="42">
        <f>SUM(G15+H15)</f>
        <v>0</v>
      </c>
      <c r="K15" s="43"/>
      <c r="L15" s="39" t="s">
        <v>73</v>
      </c>
    </row>
    <row r="16" spans="1:12" s="39" customFormat="1" x14ac:dyDescent="0.2">
      <c r="A16" s="37"/>
      <c r="B16" s="38"/>
      <c r="F16" s="51" t="e">
        <f>VLOOKUP(E16,'Budget v Actual'!A:B,2,FALSE)</f>
        <v>#N/A</v>
      </c>
      <c r="G16" s="41"/>
      <c r="H16" s="41"/>
      <c r="I16" s="42">
        <f>SUM(G16+H16)</f>
        <v>0</v>
      </c>
      <c r="K16" s="43"/>
      <c r="L16" s="39" t="s">
        <v>73</v>
      </c>
    </row>
    <row r="17" spans="1:12" s="39" customFormat="1" x14ac:dyDescent="0.2">
      <c r="A17" s="37"/>
      <c r="B17" s="38"/>
      <c r="F17" s="51" t="e">
        <f>VLOOKUP(E17,'Budget v Actual'!A:B,2,FALSE)</f>
        <v>#N/A</v>
      </c>
      <c r="G17" s="41"/>
      <c r="H17" s="41"/>
      <c r="I17" s="42">
        <f t="shared" ref="I17:I85" si="1">SUM(G17+H17)</f>
        <v>0</v>
      </c>
      <c r="K17" s="43"/>
      <c r="L17" s="39" t="s">
        <v>73</v>
      </c>
    </row>
    <row r="18" spans="1:12" s="39" customFormat="1" x14ac:dyDescent="0.2">
      <c r="A18" s="37"/>
      <c r="B18" s="38"/>
      <c r="F18" s="51" t="e">
        <f>VLOOKUP(E18,'Budget v Actual'!A:B,2,FALSE)</f>
        <v>#N/A</v>
      </c>
      <c r="G18" s="41"/>
      <c r="H18" s="41"/>
      <c r="I18" s="42">
        <f t="shared" si="1"/>
        <v>0</v>
      </c>
      <c r="K18" s="43"/>
      <c r="L18" s="39" t="s">
        <v>73</v>
      </c>
    </row>
    <row r="19" spans="1:12" s="39" customFormat="1" x14ac:dyDescent="0.2">
      <c r="A19" s="37"/>
      <c r="B19" s="38"/>
      <c r="F19" s="51" t="e">
        <f>VLOOKUP(E19,'Budget v Actual'!A:B,2,FALSE)</f>
        <v>#N/A</v>
      </c>
      <c r="G19" s="41"/>
      <c r="H19" s="41"/>
      <c r="I19" s="42">
        <f t="shared" si="1"/>
        <v>0</v>
      </c>
      <c r="K19" s="43"/>
      <c r="L19" s="39" t="s">
        <v>73</v>
      </c>
    </row>
    <row r="20" spans="1:12" s="39" customFormat="1" x14ac:dyDescent="0.2">
      <c r="A20" s="37"/>
      <c r="B20" s="38"/>
      <c r="F20" s="51" t="e">
        <f>VLOOKUP(E20,'Budget v Actual'!A:B,2,FALSE)</f>
        <v>#N/A</v>
      </c>
      <c r="G20" s="41"/>
      <c r="H20" s="41"/>
      <c r="I20" s="42">
        <f t="shared" si="1"/>
        <v>0</v>
      </c>
      <c r="K20" s="43"/>
      <c r="L20" s="39" t="s">
        <v>73</v>
      </c>
    </row>
    <row r="21" spans="1:12" s="39" customFormat="1" x14ac:dyDescent="0.2">
      <c r="A21" s="37"/>
      <c r="B21" s="38"/>
      <c r="D21" s="52"/>
      <c r="F21" s="51" t="e">
        <f>VLOOKUP(E21,'Budget v Actual'!A:B,2,FALSE)</f>
        <v>#N/A</v>
      </c>
      <c r="G21" s="41"/>
      <c r="H21" s="41"/>
      <c r="I21" s="42">
        <f t="shared" si="1"/>
        <v>0</v>
      </c>
      <c r="K21" s="43"/>
      <c r="L21" s="39" t="s">
        <v>73</v>
      </c>
    </row>
    <row r="22" spans="1:12" s="39" customFormat="1" x14ac:dyDescent="0.2">
      <c r="A22" s="37"/>
      <c r="B22" s="38"/>
      <c r="D22" s="52"/>
      <c r="F22" s="51" t="e">
        <f>VLOOKUP(E22,'Budget v Actual'!A:B,2,FALSE)</f>
        <v>#N/A</v>
      </c>
      <c r="G22" s="41"/>
      <c r="H22" s="41"/>
      <c r="I22" s="42">
        <f t="shared" si="1"/>
        <v>0</v>
      </c>
      <c r="K22" s="43"/>
      <c r="L22" s="39" t="s">
        <v>73</v>
      </c>
    </row>
    <row r="23" spans="1:12" s="39" customFormat="1" x14ac:dyDescent="0.2">
      <c r="A23" s="37"/>
      <c r="B23" s="38"/>
      <c r="D23" s="52"/>
      <c r="F23" s="51" t="e">
        <f>VLOOKUP(E23,'Budget v Actual'!A:B,2,FALSE)</f>
        <v>#N/A</v>
      </c>
      <c r="G23" s="41"/>
      <c r="H23" s="41"/>
      <c r="I23" s="42">
        <f t="shared" si="1"/>
        <v>0</v>
      </c>
      <c r="K23" s="43"/>
      <c r="L23" s="39" t="s">
        <v>73</v>
      </c>
    </row>
    <row r="24" spans="1:12" s="39" customFormat="1" x14ac:dyDescent="0.2">
      <c r="A24" s="37"/>
      <c r="B24" s="38"/>
      <c r="D24" s="52"/>
      <c r="F24" s="51" t="e">
        <f>VLOOKUP(E24,'Budget v Actual'!A:B,2,FALSE)</f>
        <v>#N/A</v>
      </c>
      <c r="G24" s="41"/>
      <c r="H24" s="41"/>
      <c r="I24" s="42">
        <f t="shared" si="1"/>
        <v>0</v>
      </c>
      <c r="K24" s="43"/>
      <c r="L24" s="39" t="s">
        <v>73</v>
      </c>
    </row>
    <row r="25" spans="1:12" s="39" customFormat="1" x14ac:dyDescent="0.2">
      <c r="A25" s="37"/>
      <c r="B25" s="38"/>
      <c r="D25" s="52"/>
      <c r="F25" s="51" t="e">
        <f>VLOOKUP(E25,'Budget v Actual'!A:B,2,FALSE)</f>
        <v>#N/A</v>
      </c>
      <c r="G25" s="41"/>
      <c r="H25" s="41"/>
      <c r="I25" s="42">
        <f t="shared" si="1"/>
        <v>0</v>
      </c>
      <c r="K25" s="43"/>
      <c r="L25" s="39" t="s">
        <v>73</v>
      </c>
    </row>
    <row r="26" spans="1:12" s="39" customFormat="1" x14ac:dyDescent="0.2">
      <c r="A26" s="37"/>
      <c r="B26" s="38"/>
      <c r="F26" s="51" t="e">
        <f>VLOOKUP(E26,'Budget v Actual'!A:B,2,FALSE)</f>
        <v>#N/A</v>
      </c>
      <c r="G26" s="41"/>
      <c r="H26" s="41"/>
      <c r="I26" s="42">
        <f t="shared" si="1"/>
        <v>0</v>
      </c>
      <c r="K26" s="43"/>
      <c r="L26" s="39" t="s">
        <v>73</v>
      </c>
    </row>
    <row r="27" spans="1:12" s="39" customFormat="1" x14ac:dyDescent="0.2">
      <c r="A27" s="37"/>
      <c r="B27" s="38"/>
      <c r="F27" s="51" t="e">
        <f>VLOOKUP(E27,'Budget v Actual'!A:B,2,FALSE)</f>
        <v>#N/A</v>
      </c>
      <c r="G27" s="41"/>
      <c r="H27" s="41"/>
      <c r="I27" s="42">
        <f t="shared" si="1"/>
        <v>0</v>
      </c>
      <c r="K27" s="43"/>
      <c r="L27" s="39" t="s">
        <v>73</v>
      </c>
    </row>
    <row r="28" spans="1:12" s="39" customFormat="1" x14ac:dyDescent="0.2">
      <c r="A28" s="37"/>
      <c r="B28" s="38"/>
      <c r="F28" s="51" t="e">
        <f>VLOOKUP(E28,'Budget v Actual'!A:B,2,FALSE)</f>
        <v>#N/A</v>
      </c>
      <c r="G28" s="41"/>
      <c r="H28" s="41"/>
      <c r="I28" s="42">
        <f t="shared" si="1"/>
        <v>0</v>
      </c>
      <c r="K28" s="43"/>
      <c r="L28" s="39" t="s">
        <v>73</v>
      </c>
    </row>
    <row r="29" spans="1:12" s="39" customFormat="1" x14ac:dyDescent="0.2">
      <c r="A29" s="37"/>
      <c r="B29" s="38"/>
      <c r="F29" s="51" t="e">
        <f>VLOOKUP(E29,'Budget v Actual'!A:B,2,FALSE)</f>
        <v>#N/A</v>
      </c>
      <c r="G29" s="41"/>
      <c r="H29" s="41"/>
      <c r="I29" s="42">
        <f t="shared" si="1"/>
        <v>0</v>
      </c>
      <c r="K29" s="43"/>
      <c r="L29" s="39" t="s">
        <v>73</v>
      </c>
    </row>
    <row r="30" spans="1:12" s="39" customFormat="1" x14ac:dyDescent="0.2">
      <c r="A30" s="37"/>
      <c r="B30" s="38"/>
      <c r="F30" s="51" t="e">
        <f>VLOOKUP(E30,'Budget v Actual'!A:B,2,FALSE)</f>
        <v>#N/A</v>
      </c>
      <c r="G30" s="41"/>
      <c r="H30" s="41"/>
      <c r="I30" s="42">
        <f t="shared" si="1"/>
        <v>0</v>
      </c>
      <c r="K30" s="43"/>
      <c r="L30" s="39" t="s">
        <v>73</v>
      </c>
    </row>
    <row r="31" spans="1:12" s="39" customFormat="1" x14ac:dyDescent="0.2">
      <c r="A31" s="37"/>
      <c r="B31" s="38"/>
      <c r="F31" s="51" t="e">
        <f>VLOOKUP(E31,'Budget v Actual'!A:B,2,FALSE)</f>
        <v>#N/A</v>
      </c>
      <c r="G31" s="41"/>
      <c r="H31" s="41"/>
      <c r="I31" s="42">
        <f t="shared" si="1"/>
        <v>0</v>
      </c>
      <c r="K31" s="43"/>
      <c r="L31" s="39" t="s">
        <v>73</v>
      </c>
    </row>
    <row r="32" spans="1:12" s="39" customFormat="1" x14ac:dyDescent="0.2">
      <c r="A32" s="37"/>
      <c r="B32" s="38"/>
      <c r="F32" s="51" t="e">
        <f>VLOOKUP(E32,'Budget v Actual'!A:B,2,FALSE)</f>
        <v>#N/A</v>
      </c>
      <c r="G32" s="41"/>
      <c r="H32" s="41"/>
      <c r="I32" s="42">
        <f t="shared" si="1"/>
        <v>0</v>
      </c>
      <c r="K32" s="43"/>
      <c r="L32" s="39" t="s">
        <v>73</v>
      </c>
    </row>
    <row r="33" spans="1:12" s="39" customFormat="1" x14ac:dyDescent="0.2">
      <c r="A33" s="37"/>
      <c r="B33" s="38"/>
      <c r="F33" s="51" t="e">
        <f>VLOOKUP(E33,'Budget v Actual'!A:B,2,FALSE)</f>
        <v>#N/A</v>
      </c>
      <c r="G33" s="41"/>
      <c r="H33" s="41"/>
      <c r="I33" s="42">
        <f t="shared" si="1"/>
        <v>0</v>
      </c>
      <c r="K33" s="43"/>
      <c r="L33" s="39" t="s">
        <v>73</v>
      </c>
    </row>
    <row r="34" spans="1:12" s="39" customFormat="1" x14ac:dyDescent="0.2">
      <c r="A34" s="37"/>
      <c r="B34" s="38"/>
      <c r="F34" s="51" t="e">
        <f>VLOOKUP(E34,'Budget v Actual'!A:B,2,FALSE)</f>
        <v>#N/A</v>
      </c>
      <c r="G34" s="41"/>
      <c r="H34" s="41"/>
      <c r="I34" s="42">
        <f t="shared" si="1"/>
        <v>0</v>
      </c>
      <c r="K34" s="43"/>
      <c r="L34" s="39" t="s">
        <v>73</v>
      </c>
    </row>
    <row r="35" spans="1:12" s="39" customFormat="1" x14ac:dyDescent="0.2">
      <c r="A35" s="37"/>
      <c r="B35" s="38"/>
      <c r="F35" s="51" t="e">
        <f>VLOOKUP(E35,'Budget v Actual'!A:B,2,FALSE)</f>
        <v>#N/A</v>
      </c>
      <c r="G35" s="41"/>
      <c r="H35" s="41"/>
      <c r="I35" s="42">
        <f t="shared" si="1"/>
        <v>0</v>
      </c>
      <c r="K35" s="43"/>
    </row>
    <row r="36" spans="1:12" s="39" customFormat="1" x14ac:dyDescent="0.2">
      <c r="A36" s="37"/>
      <c r="B36" s="38"/>
      <c r="F36" s="51" t="e">
        <f>VLOOKUP(E36,'Budget v Actual'!A:B,2,FALSE)</f>
        <v>#N/A</v>
      </c>
      <c r="G36" s="41"/>
      <c r="H36" s="41"/>
      <c r="I36" s="42">
        <f t="shared" si="1"/>
        <v>0</v>
      </c>
      <c r="K36" s="43"/>
      <c r="L36" s="39" t="s">
        <v>73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>
        <f t="shared" si="1"/>
        <v>0</v>
      </c>
      <c r="K37" s="43"/>
      <c r="L37" s="39" t="s">
        <v>73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>
        <f t="shared" si="1"/>
        <v>0</v>
      </c>
      <c r="K38" s="43"/>
      <c r="L38" s="39" t="s">
        <v>73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>
        <f t="shared" si="1"/>
        <v>0</v>
      </c>
      <c r="K39" s="43"/>
      <c r="L39" s="39" t="s">
        <v>73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>
        <f t="shared" si="1"/>
        <v>0</v>
      </c>
      <c r="K40" s="43"/>
      <c r="L40" s="39" t="s">
        <v>73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>
        <f t="shared" si="1"/>
        <v>0</v>
      </c>
      <c r="K41" s="43"/>
      <c r="L41" s="39" t="s">
        <v>73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>
        <f t="shared" si="1"/>
        <v>0</v>
      </c>
      <c r="K42" s="43"/>
      <c r="L42" s="39" t="s">
        <v>73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>
        <f t="shared" si="1"/>
        <v>0</v>
      </c>
      <c r="K43" s="43"/>
      <c r="L43" s="39" t="s">
        <v>73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>
        <f t="shared" si="1"/>
        <v>0</v>
      </c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>
        <f t="shared" si="1"/>
        <v>0</v>
      </c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>
        <f t="shared" si="1"/>
        <v>0</v>
      </c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>
        <f t="shared" si="1"/>
        <v>0</v>
      </c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>
        <f t="shared" si="1"/>
        <v>0</v>
      </c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>
        <f t="shared" si="1"/>
        <v>0</v>
      </c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>
        <f t="shared" si="1"/>
        <v>0</v>
      </c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>
        <f t="shared" si="1"/>
        <v>0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>
        <f t="shared" si="1"/>
        <v>0</v>
      </c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>
        <f t="shared" si="1"/>
        <v>0</v>
      </c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>
        <f t="shared" si="1"/>
        <v>0</v>
      </c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>
        <f t="shared" si="1"/>
        <v>0</v>
      </c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>
        <f t="shared" si="1"/>
        <v>0</v>
      </c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>
        <f t="shared" si="1"/>
        <v>0</v>
      </c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>
        <f t="shared" si="1"/>
        <v>0</v>
      </c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>
        <f t="shared" si="1"/>
        <v>0</v>
      </c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>
        <f t="shared" si="1"/>
        <v>0</v>
      </c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>
        <f t="shared" si="1"/>
        <v>0</v>
      </c>
      <c r="K76" s="43"/>
    </row>
    <row r="77" spans="1:11" s="39" customFormat="1" x14ac:dyDescent="0.2">
      <c r="A77" s="37"/>
      <c r="B77" s="38"/>
      <c r="F77" s="40" t="e">
        <f>VLOOKUP(E76,'Budget v Actual'!A:B,2,FALSE)</f>
        <v>#N/A</v>
      </c>
      <c r="G77" s="41"/>
      <c r="H77" s="41"/>
      <c r="I77" s="42">
        <f t="shared" si="1"/>
        <v>0</v>
      </c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>
        <f t="shared" si="1"/>
        <v>0</v>
      </c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>
        <f t="shared" si="1"/>
        <v>0</v>
      </c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>
        <f t="shared" si="1"/>
        <v>0</v>
      </c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>
        <f t="shared" si="1"/>
        <v>0</v>
      </c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>
        <f t="shared" si="1"/>
        <v>0</v>
      </c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>
        <f t="shared" si="1"/>
        <v>0</v>
      </c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>
        <f t="shared" si="1"/>
        <v>0</v>
      </c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>
        <f t="shared" si="1"/>
        <v>0</v>
      </c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4" zoomScaleNormal="100" workbookViewId="0">
      <selection activeCell="J39" sqref="J39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655.72</v>
      </c>
      <c r="F16" s="75"/>
      <c r="G16" s="75">
        <f t="shared" ref="G16:G38" si="1">SUM(E16:F16)</f>
        <v>655.72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0</v>
      </c>
      <c r="F18" s="75"/>
      <c r="G18" s="75">
        <f t="shared" si="1"/>
        <v>0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76.33</v>
      </c>
      <c r="F20" s="75"/>
      <c r="G20" s="75">
        <f t="shared" si="1"/>
        <v>76.33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0</v>
      </c>
      <c r="F22" s="75"/>
      <c r="G22" s="75">
        <f t="shared" si="1"/>
        <v>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0</v>
      </c>
      <c r="F24" s="75"/>
      <c r="G24" s="75">
        <f t="shared" si="1"/>
        <v>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0</v>
      </c>
      <c r="F26" s="75"/>
      <c r="G26" s="75">
        <f t="shared" si="1"/>
        <v>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0</v>
      </c>
      <c r="F27" s="75"/>
      <c r="G27" s="75">
        <f t="shared" si="1"/>
        <v>0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0</v>
      </c>
      <c r="F28" s="75"/>
      <c r="G28" s="75">
        <f t="shared" si="1"/>
        <v>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242.99</v>
      </c>
      <c r="F34" s="75"/>
      <c r="G34" s="75">
        <f t="shared" si="1"/>
        <v>242.99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96</v>
      </c>
      <c r="F37" s="75"/>
      <c r="G37" s="75">
        <f t="shared" si="1"/>
        <v>96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1106.04</v>
      </c>
      <c r="F39" s="82">
        <f t="shared" si="2"/>
        <v>0</v>
      </c>
      <c r="G39" s="82">
        <f t="shared" si="2"/>
        <v>1106.04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-1106.04</v>
      </c>
      <c r="F43" s="89">
        <f>-SUM(F39)</f>
        <v>0</v>
      </c>
      <c r="G43" s="89">
        <f>SUM(E43:F43)</f>
        <v>-1106.04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C44:J44" si="3">SUM(E41:E43)</f>
        <v>259608.77</v>
      </c>
      <c r="F44" s="89">
        <f t="shared" si="3"/>
        <v>0</v>
      </c>
      <c r="G44" s="89">
        <f t="shared" si="3"/>
        <v>259608.77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259608.77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30th April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2021-05-19T13:28:37Z</cp:lastPrinted>
  <dcterms:created xsi:type="dcterms:W3CDTF">2000-02-12T16:04:24Z</dcterms:created>
  <dcterms:modified xsi:type="dcterms:W3CDTF">2021-05-19T13:28:41Z</dcterms:modified>
</cp:coreProperties>
</file>