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9F4D52BD-5138-4230-8609-BD5282112425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<sst xmlns="http://schemas.openxmlformats.org/spreadsheetml/2006/main" count="349" uniqueCount="178">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</sst>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53" activePane="bottomLeft" state="frozen"/>
      <selection activeCell="B1" sqref="B1"/>
      <selection pane="bottomLeft" activeCell="E71" sqref="E71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97</v>
      </c>
      <c r="F36" s="51" t="str">
        <f>VLOOKUP(E36,'Budget v Actual'!A:B,2,FALSE)</f>
        <v>Printing, Stationery, Postage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97</v>
      </c>
      <c r="F39" s="51" t="str">
        <f>VLOOKUP(E39,'Budget v Actual'!A:B,2,FALSE)</f>
        <v>Printing, Stationery, Postage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97</v>
      </c>
      <c r="F56" s="51" t="str">
        <f>VLOOKUP(E56,'Budget v Actual'!A:B,2,FALSE)</f>
        <v>Printing, Stationery, Postage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0" zoomScaleNormal="100" workbookViewId="0">
      <selection activeCell="G33" sqref="G33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539677.25</v>
      </c>
      <c r="F12" s="82">
        <f>SUM(F3:F11)</f>
        <v>0</v>
      </c>
      <c r="G12" s="82">
        <f t="shared" si="0"/>
        <v>539677.25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4952.46</v>
      </c>
      <c r="F16" s="75"/>
      <c r="G16" s="75">
        <f t="shared" ref="G16:G38" si="1">SUM(E16:F16)</f>
        <v>4952.46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551.42999999999995</v>
      </c>
      <c r="F20" s="75"/>
      <c r="G20" s="75">
        <f t="shared" si="1"/>
        <v>551.42999999999995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1350</v>
      </c>
      <c r="F22" s="75"/>
      <c r="G22" s="75">
        <f t="shared" si="1"/>
        <v>1350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525</v>
      </c>
      <c r="F23" s="75"/>
      <c r="G23" s="75">
        <f t="shared" si="1"/>
        <v>525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17.5</v>
      </c>
      <c r="F25" s="75"/>
      <c r="G25" s="75">
        <f t="shared" si="1"/>
        <v>17.5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180</v>
      </c>
      <c r="F26" s="75"/>
      <c r="G26" s="75">
        <f t="shared" si="1"/>
        <v>180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726.8</v>
      </c>
      <c r="F34" s="75"/>
      <c r="G34" s="75">
        <f t="shared" si="1"/>
        <v>726.8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2154.5100000000002</v>
      </c>
      <c r="F37" s="75"/>
      <c r="G37" s="75">
        <f t="shared" si="1"/>
        <v>2154.5100000000002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12415.58</v>
      </c>
      <c r="F39" s="82">
        <f t="shared" si="2"/>
        <v>152</v>
      </c>
      <c r="G39" s="82">
        <f t="shared" si="2"/>
        <v>12567.58</v>
      </c>
      <c r="H39" s="82">
        <f>SUM(H16:H38)</f>
        <v>14091.92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539677.25</v>
      </c>
      <c r="F42" s="89">
        <f>F12</f>
        <v>0</v>
      </c>
      <c r="G42" s="89">
        <f>SUM(E42:F42)</f>
        <v>539677.25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-12415.58</v>
      </c>
      <c r="F43" s="89">
        <f>-SUM(F39)</f>
        <v>-152</v>
      </c>
      <c r="G43" s="89">
        <f>SUM(E43:F43)</f>
        <v>-12567.58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539706.83000000007</v>
      </c>
      <c r="F44" s="89">
        <f t="shared" si="3"/>
        <v>-152</v>
      </c>
      <c r="G44" s="89">
        <f t="shared" si="3"/>
        <v>537672.17000000004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70</v>
      </c>
      <c r="M45" s="96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537672.17000000004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October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2019-09-11T10:42:32Z</cp:lastPrinted>
  <dcterms:created xsi:type="dcterms:W3CDTF">2000-02-12T16:04:24Z</dcterms:created>
  <dcterms:modified xsi:type="dcterms:W3CDTF">2019-11-18T18:16:14Z</dcterms:modified>
</cp:coreProperties>
</file>