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Pailton PC/"/>
    </mc:Choice>
  </mc:AlternateContent>
  <xr:revisionPtr revIDLastSave="0" documentId="13_ncr:1_{7C7688C1-C214-CE4B-A01C-CC3048FC4DF9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cash book" sheetId="1" r:id="rId1"/>
    <sheet name="bank reconciliation" sheetId="2" r:id="rId2"/>
  </sheets>
  <definedNames>
    <definedName name="_xlnm.Print_Area" localSheetId="0">'cash book'!$A$1:$O$32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1" l="1"/>
  <c r="L44" i="1"/>
  <c r="G8" i="2" s="1"/>
  <c r="L36" i="1"/>
  <c r="F8" i="2" s="1"/>
  <c r="L30" i="1"/>
  <c r="E8" i="2" s="1"/>
  <c r="L24" i="1"/>
  <c r="D8" i="2" s="1"/>
  <c r="L19" i="1"/>
  <c r="C8" i="2" s="1"/>
  <c r="C11" i="2" s="1"/>
  <c r="D6" i="2" s="1"/>
  <c r="D11" i="2" l="1"/>
  <c r="E6" i="2" s="1"/>
  <c r="E11" i="2" s="1"/>
  <c r="F6" i="2" s="1"/>
  <c r="F11" i="2" s="1"/>
  <c r="G6" i="2" s="1"/>
  <c r="G11" i="2" s="1"/>
  <c r="L46" i="1"/>
  <c r="C19" i="2"/>
  <c r="C23" i="2" s="1"/>
  <c r="XFD43" i="1"/>
  <c r="I46" i="1"/>
  <c r="D4" i="1" s="1"/>
  <c r="C23" i="1"/>
  <c r="D5" i="1" s="1"/>
  <c r="I6" i="1"/>
  <c r="D15" i="2" l="1"/>
  <c r="D19" i="2" s="1"/>
  <c r="E15" i="2" s="1"/>
  <c r="E19" i="2" s="1"/>
  <c r="F15" i="2" s="1"/>
  <c r="F19" i="2" s="1"/>
  <c r="G15" i="2" s="1"/>
  <c r="G19" i="2" s="1"/>
  <c r="G23" i="2" s="1"/>
  <c r="D7" i="1"/>
  <c r="D9" i="1" s="1"/>
  <c r="F23" i="2" l="1"/>
  <c r="E23" i="2"/>
  <c r="D23" i="2"/>
</calcChain>
</file>

<file path=xl/sharedStrings.xml><?xml version="1.0" encoding="utf-8"?>
<sst xmlns="http://schemas.openxmlformats.org/spreadsheetml/2006/main" count="83" uniqueCount="66">
  <si>
    <t>Pailton Parish Council</t>
  </si>
  <si>
    <t>Treasurers' Acccount - funds b/fwd</t>
  </si>
  <si>
    <t>Expenditure Year to Date</t>
  </si>
  <si>
    <t>Income Year to Date</t>
  </si>
  <si>
    <t>Current balance</t>
  </si>
  <si>
    <t xml:space="preserve">Income </t>
  </si>
  <si>
    <t>Precept - 1st payment RBC</t>
  </si>
  <si>
    <t>VAT refund</t>
  </si>
  <si>
    <t xml:space="preserve">Expenditure </t>
  </si>
  <si>
    <t>Walc subscription</t>
  </si>
  <si>
    <t>N Power Street lighting</t>
  </si>
  <si>
    <t>H Denton Stacey pay</t>
  </si>
  <si>
    <t>H Denton stacey expenses</t>
  </si>
  <si>
    <t>HMRC HDS</t>
  </si>
  <si>
    <t>April</t>
  </si>
  <si>
    <t>Public works loan board</t>
  </si>
  <si>
    <t>Quiz income to white lion</t>
  </si>
  <si>
    <t>May</t>
  </si>
  <si>
    <t>Internal audit</t>
  </si>
  <si>
    <t>Income to date</t>
  </si>
  <si>
    <t>Analysis of biggest spends</t>
  </si>
  <si>
    <t>year to date</t>
  </si>
  <si>
    <t>HDS - total</t>
  </si>
  <si>
    <t>White lion pwlb</t>
  </si>
  <si>
    <t>June</t>
  </si>
  <si>
    <t>BNIB - annual insurace</t>
  </si>
  <si>
    <t>HMRC Interim clerk</t>
  </si>
  <si>
    <t>2 Commune -website</t>
  </si>
  <si>
    <t>Reserved Account b/fwd</t>
  </si>
  <si>
    <t>Norman Clark - baskets</t>
  </si>
  <si>
    <t>Less funds held for White Lion Project</t>
  </si>
  <si>
    <t>July</t>
  </si>
  <si>
    <t>Data Protection ICO</t>
  </si>
  <si>
    <t>Fixed Assets</t>
  </si>
  <si>
    <t>Refund from Plunkett foundation</t>
  </si>
  <si>
    <t>NET FUNDS FOR PAILTON PARISH COUNCI</t>
  </si>
  <si>
    <t>Advertisement for PM</t>
  </si>
  <si>
    <t>DD</t>
  </si>
  <si>
    <t>Interim clerk's pay (6 weeks)</t>
  </si>
  <si>
    <t>August</t>
  </si>
  <si>
    <t>HMRC for interim clerk</t>
  </si>
  <si>
    <t>Interim clerk's pay for July</t>
  </si>
  <si>
    <t>Interim clerk's pay for August</t>
  </si>
  <si>
    <t>Q2 - npower</t>
  </si>
  <si>
    <t>Memory stick for pc backup</t>
  </si>
  <si>
    <t>Garden party income to white lion</t>
  </si>
  <si>
    <t>Street light n-power Q1 overdue</t>
  </si>
  <si>
    <t>Heritage Trust - annual + upgrade</t>
  </si>
  <si>
    <t xml:space="preserve">cashbook to 31.8.2022 </t>
  </si>
  <si>
    <t>cas</t>
  </si>
  <si>
    <t>Income</t>
  </si>
  <si>
    <t>Expenditure</t>
  </si>
  <si>
    <t>Treasurers Acccount</t>
  </si>
  <si>
    <t>B/fwd</t>
  </si>
  <si>
    <t>Transfer</t>
  </si>
  <si>
    <t>Month end total</t>
  </si>
  <si>
    <t>Bfwd</t>
  </si>
  <si>
    <t>Round the Revel</t>
  </si>
  <si>
    <t>Forecast at this point in the month</t>
  </si>
  <si>
    <t>Total funds held</t>
  </si>
  <si>
    <t>waiting approval</t>
  </si>
  <si>
    <t>see cash book for payments awaiting approval</t>
  </si>
  <si>
    <t>Pailton Parish Council - bank reconciliation</t>
  </si>
  <si>
    <t>awaiting approval</t>
  </si>
  <si>
    <t>Reserve Account for White Lion</t>
  </si>
  <si>
    <t>b/Fwd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</si>
</sst>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 applyBorder="1"/>
    <xf numFmtId="4" fontId="0" fillId="3" borderId="0" xfId="0" applyNumberFormat="1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4" fontId="0" fillId="0" borderId="0" xfId="0" applyNumberFormat="1"/>
    <xf numFmtId="0" fontId="1" fillId="3" borderId="0" xfId="0" applyFont="1" applyFill="1" applyBorder="1"/>
    <xf numFmtId="2" fontId="0" fillId="0" borderId="0" xfId="0" applyNumberFormat="1"/>
    <xf numFmtId="43" fontId="0" fillId="4" borderId="0" xfId="1" applyFont="1" applyFill="1" applyBorder="1"/>
    <xf numFmtId="0" fontId="0" fillId="5" borderId="0" xfId="0" applyFont="1" applyFill="1"/>
    <xf numFmtId="0" fontId="0" fillId="0" borderId="0" xfId="0" applyFill="1"/>
    <xf numFmtId="43" fontId="0" fillId="3" borderId="0" xfId="1" applyFont="1" applyFill="1" applyBorder="1"/>
    <xf numFmtId="43" fontId="1" fillId="3" borderId="0" xfId="1" applyFont="1" applyFill="1" applyBorder="1"/>
    <xf numFmtId="43" fontId="0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4" borderId="0" xfId="0" applyFill="1"/>
    <xf numFmtId="0" fontId="0" fillId="0" borderId="9" xfId="0" applyBorder="1"/>
    <xf numFmtId="0" fontId="0" fillId="6" borderId="9" xfId="0" applyFill="1" applyBorder="1"/>
    <xf numFmtId="17" fontId="0" fillId="6" borderId="9" xfId="0" applyNumberFormat="1" applyFill="1" applyBorder="1"/>
    <xf numFmtId="0" fontId="0" fillId="2" borderId="9" xfId="0" applyFill="1" applyBorder="1"/>
    <xf numFmtId="17" fontId="0" fillId="2" borderId="9" xfId="0" applyNumberFormat="1" applyFill="1" applyBorder="1"/>
    <xf numFmtId="0" fontId="1" fillId="6" borderId="9" xfId="0" applyFont="1" applyFill="1" applyBorder="1"/>
    <xf numFmtId="0" fontId="1" fillId="2" borderId="9" xfId="0" applyFont="1" applyFill="1" applyBorder="1"/>
    <xf numFmtId="43" fontId="0" fillId="6" borderId="9" xfId="1" applyFont="1" applyFill="1" applyBorder="1"/>
    <xf numFmtId="0" fontId="0" fillId="0" borderId="0" xfId="0" applyFont="1"/>
    <xf numFmtId="43" fontId="0" fillId="2" borderId="9" xfId="1" applyFont="1" applyFill="1" applyBorder="1"/>
    <xf numFmtId="43" fontId="0" fillId="6" borderId="0" xfId="1" applyFont="1" applyFill="1"/>
    <xf numFmtId="43" fontId="0" fillId="0" borderId="9" xfId="1" applyFont="1" applyBorder="1"/>
    <xf numFmtId="43" fontId="0" fillId="2" borderId="0" xfId="1" applyFont="1" applyFill="1"/>
    <xf numFmtId="0" fontId="7" fillId="0" borderId="0" xfId="0" applyFont="1"/>
    <xf numFmtId="0" fontId="8" fillId="0" borderId="0" xfId="0" applyFont="1"/>
    <xf numFmtId="43" fontId="0" fillId="6" borderId="0" xfId="1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43" fontId="0" fillId="4" borderId="5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8"/>
  <sheetViews>
    <sheetView tabSelected="1" zoomScale="122" workbookViewId="0">
      <selection activeCell="D9" sqref="D9"/>
    </sheetView>
  </sheetViews>
  <sheetFormatPr baseColWidth="10" defaultRowHeight="16" x14ac:dyDescent="0.2"/>
  <cols>
    <col min="2" max="2" width="16.5" customWidth="1"/>
    <col min="3" max="3" width="14" customWidth="1"/>
    <col min="4" max="4" width="19.1640625" bestFit="1" customWidth="1"/>
    <col min="8" max="8" width="19.33203125" customWidth="1"/>
    <col min="9" max="9" width="11.83203125" bestFit="1" customWidth="1"/>
    <col min="11" max="11" width="15.83203125" customWidth="1"/>
    <col min="12" max="12" width="13.33203125" customWidth="1"/>
    <col min="13" max="13" width="9.83203125" bestFit="1" customWidth="1"/>
  </cols>
  <sheetData>
    <row r="1" spans="1:12" s="35" customFormat="1" ht="24" x14ac:dyDescent="0.3">
      <c r="A1" s="34" t="s">
        <v>0</v>
      </c>
      <c r="D1" s="36" t="s">
        <v>48</v>
      </c>
    </row>
    <row r="2" spans="1:12" x14ac:dyDescent="0.2">
      <c r="A2" s="12" t="s">
        <v>28</v>
      </c>
      <c r="B2" s="12"/>
      <c r="C2" s="12"/>
      <c r="D2" s="31">
        <v>3624.28</v>
      </c>
      <c r="E2" s="12"/>
      <c r="F2" s="12"/>
      <c r="H2" s="29" t="s">
        <v>33</v>
      </c>
      <c r="I2" s="29"/>
      <c r="J2" s="29">
        <v>504520</v>
      </c>
    </row>
    <row r="3" spans="1:12" x14ac:dyDescent="0.2">
      <c r="A3" s="12" t="s">
        <v>1</v>
      </c>
      <c r="B3" s="12"/>
      <c r="C3" s="12"/>
      <c r="D3" s="31">
        <v>220254.32</v>
      </c>
      <c r="E3" s="12"/>
      <c r="F3" s="12"/>
      <c r="J3" s="25"/>
    </row>
    <row r="4" spans="1:12" ht="17" thickBot="1" x14ac:dyDescent="0.25">
      <c r="A4" s="12" t="s">
        <v>2</v>
      </c>
      <c r="B4" s="12"/>
      <c r="C4" s="12"/>
      <c r="D4" s="31">
        <f>+I46</f>
        <v>-17914.620000000003</v>
      </c>
      <c r="E4" s="12"/>
      <c r="F4" s="12"/>
      <c r="K4" s="1"/>
    </row>
    <row r="5" spans="1:12" x14ac:dyDescent="0.2">
      <c r="A5" s="12" t="s">
        <v>3</v>
      </c>
      <c r="B5" s="12"/>
      <c r="C5" s="12"/>
      <c r="D5" s="31">
        <f>+C23</f>
        <v>12794.020000000002</v>
      </c>
      <c r="E5" s="12"/>
      <c r="F5" s="12"/>
      <c r="H5" s="3" t="s">
        <v>20</v>
      </c>
      <c r="I5" s="4"/>
      <c r="J5" s="5" t="s">
        <v>21</v>
      </c>
      <c r="K5" s="1"/>
    </row>
    <row r="6" spans="1:12" x14ac:dyDescent="0.2">
      <c r="A6" s="12"/>
      <c r="B6" s="12"/>
      <c r="C6" s="12"/>
      <c r="D6" s="31"/>
      <c r="E6" s="12"/>
      <c r="F6" s="12"/>
      <c r="H6" s="6" t="s">
        <v>23</v>
      </c>
      <c r="I6" s="7">
        <f>+I19</f>
        <v>-12468.26</v>
      </c>
      <c r="J6" s="8"/>
      <c r="K6" s="1"/>
    </row>
    <row r="7" spans="1:12" x14ac:dyDescent="0.2">
      <c r="A7" s="12" t="s">
        <v>4</v>
      </c>
      <c r="B7" s="12"/>
      <c r="C7" s="12"/>
      <c r="D7" s="31">
        <f>SUM(D2:D5)</f>
        <v>218758</v>
      </c>
      <c r="E7" s="12"/>
      <c r="F7" s="12"/>
      <c r="H7" s="6" t="s">
        <v>22</v>
      </c>
      <c r="I7" s="7">
        <v>-1641.14</v>
      </c>
      <c r="J7" s="8"/>
    </row>
    <row r="8" spans="1:12" ht="17" thickBot="1" x14ac:dyDescent="0.25">
      <c r="A8" s="12" t="s">
        <v>30</v>
      </c>
      <c r="B8" s="12"/>
      <c r="C8" s="12"/>
      <c r="D8" s="31">
        <v>-207799.21</v>
      </c>
      <c r="E8" s="12"/>
      <c r="F8" s="12"/>
      <c r="H8" s="9"/>
      <c r="I8" s="10"/>
      <c r="J8" s="11"/>
    </row>
    <row r="9" spans="1:12" x14ac:dyDescent="0.2">
      <c r="A9" s="26" t="s">
        <v>35</v>
      </c>
      <c r="B9" s="26"/>
      <c r="C9" s="26"/>
      <c r="D9" s="32">
        <f>SUM(D7:D8)</f>
        <v>10958.790000000008</v>
      </c>
      <c r="E9" s="12"/>
      <c r="F9" s="12"/>
    </row>
    <row r="10" spans="1:12" x14ac:dyDescent="0.2">
      <c r="A10" s="12"/>
      <c r="B10" s="12"/>
      <c r="C10" s="12"/>
      <c r="D10" s="13"/>
      <c r="E10" s="12"/>
      <c r="F10" s="12"/>
    </row>
    <row r="11" spans="1:12" ht="17" thickBot="1" x14ac:dyDescent="0.25"/>
    <row r="12" spans="1:12" x14ac:dyDescent="0.2">
      <c r="A12" s="14" t="s">
        <v>5</v>
      </c>
      <c r="B12" s="15"/>
      <c r="C12" s="15" t="s">
        <v>19</v>
      </c>
      <c r="D12" s="16"/>
      <c r="G12" s="2" t="s">
        <v>8</v>
      </c>
      <c r="J12" s="2"/>
      <c r="K12" s="2"/>
      <c r="L12" s="2"/>
    </row>
    <row r="13" spans="1:12" x14ac:dyDescent="0.2">
      <c r="A13" s="17"/>
      <c r="B13" s="18"/>
      <c r="C13" s="18"/>
      <c r="D13" s="19"/>
      <c r="G13" s="2" t="s">
        <v>14</v>
      </c>
    </row>
    <row r="14" spans="1:12" x14ac:dyDescent="0.2">
      <c r="A14" s="20" t="s">
        <v>6</v>
      </c>
      <c r="B14" s="18"/>
      <c r="C14" s="28">
        <v>7870</v>
      </c>
      <c r="D14" s="19"/>
      <c r="G14" t="s">
        <v>9</v>
      </c>
      <c r="I14">
        <v>-192</v>
      </c>
    </row>
    <row r="15" spans="1:12" x14ac:dyDescent="0.2">
      <c r="A15" s="20" t="s">
        <v>7</v>
      </c>
      <c r="B15" s="18"/>
      <c r="C15" s="28">
        <v>2966.45</v>
      </c>
      <c r="D15" s="60"/>
      <c r="F15" t="s">
        <v>49</v>
      </c>
      <c r="G15" t="s">
        <v>10</v>
      </c>
      <c r="I15">
        <v>-415.34</v>
      </c>
    </row>
    <row r="16" spans="1:12" x14ac:dyDescent="0.2">
      <c r="A16" s="20" t="s">
        <v>16</v>
      </c>
      <c r="B16" s="18"/>
      <c r="C16" s="28">
        <v>155.36000000000001</v>
      </c>
      <c r="D16" s="19"/>
      <c r="G16" t="s">
        <v>11</v>
      </c>
      <c r="I16">
        <v>-563.36</v>
      </c>
    </row>
    <row r="17" spans="1:17" x14ac:dyDescent="0.2">
      <c r="A17" s="20" t="s">
        <v>16</v>
      </c>
      <c r="B17" s="18"/>
      <c r="C17" s="28">
        <v>239.76</v>
      </c>
      <c r="D17" s="19"/>
      <c r="G17" t="s">
        <v>12</v>
      </c>
      <c r="I17">
        <v>-12.66</v>
      </c>
    </row>
    <row r="18" spans="1:17" x14ac:dyDescent="0.2">
      <c r="A18" s="20" t="s">
        <v>34</v>
      </c>
      <c r="B18" s="18"/>
      <c r="C18" s="28">
        <v>240</v>
      </c>
      <c r="D18" s="19"/>
      <c r="G18" t="s">
        <v>13</v>
      </c>
      <c r="I18">
        <v>-140.80000000000001</v>
      </c>
    </row>
    <row r="19" spans="1:17" x14ac:dyDescent="0.2">
      <c r="A19" s="20" t="s">
        <v>16</v>
      </c>
      <c r="B19" s="18"/>
      <c r="C19" s="37">
        <v>118.52</v>
      </c>
      <c r="D19" s="19"/>
      <c r="G19" t="s">
        <v>15</v>
      </c>
      <c r="I19" s="33">
        <v>-12468.26</v>
      </c>
      <c r="J19" t="s">
        <v>37</v>
      </c>
      <c r="L19">
        <f>SUM(I14:I19)</f>
        <v>-13792.42</v>
      </c>
    </row>
    <row r="20" spans="1:17" x14ac:dyDescent="0.2">
      <c r="A20" s="20" t="s">
        <v>16</v>
      </c>
      <c r="B20" s="18"/>
      <c r="C20" s="18">
        <v>188.9</v>
      </c>
      <c r="D20" s="19"/>
      <c r="G20" s="2" t="s">
        <v>17</v>
      </c>
    </row>
    <row r="21" spans="1:17" x14ac:dyDescent="0.2">
      <c r="A21" s="20" t="s">
        <v>45</v>
      </c>
      <c r="B21" s="18"/>
      <c r="C21" s="28">
        <v>1015.03</v>
      </c>
      <c r="D21" s="60"/>
      <c r="G21" t="s">
        <v>11</v>
      </c>
      <c r="I21">
        <v>-717.71</v>
      </c>
      <c r="K21" s="30"/>
      <c r="L21" s="24"/>
    </row>
    <row r="22" spans="1:17" x14ac:dyDescent="0.2">
      <c r="A22" s="20"/>
      <c r="B22" s="18"/>
      <c r="C22" s="18"/>
      <c r="D22" s="19"/>
      <c r="G22" t="s">
        <v>12</v>
      </c>
      <c r="I22">
        <v>-12.66</v>
      </c>
      <c r="K22" s="30"/>
      <c r="L22" s="24"/>
    </row>
    <row r="23" spans="1:17" x14ac:dyDescent="0.2">
      <c r="A23" s="20"/>
      <c r="B23" s="18"/>
      <c r="C23" s="28">
        <f>SUM(C14:C22)</f>
        <v>12794.020000000002</v>
      </c>
      <c r="D23" s="19"/>
      <c r="G23" t="s">
        <v>13</v>
      </c>
      <c r="I23">
        <v>-193.95</v>
      </c>
      <c r="K23" s="30"/>
      <c r="L23" s="30"/>
    </row>
    <row r="24" spans="1:17" x14ac:dyDescent="0.2">
      <c r="A24" s="20"/>
      <c r="B24" s="18"/>
      <c r="C24" s="18"/>
      <c r="D24" s="19"/>
      <c r="G24" t="s">
        <v>18</v>
      </c>
      <c r="I24">
        <v>-72</v>
      </c>
      <c r="L24">
        <f>SUM(I21:I24)</f>
        <v>-996.31999999999994</v>
      </c>
    </row>
    <row r="25" spans="1:17" x14ac:dyDescent="0.2">
      <c r="A25" s="20"/>
      <c r="B25" s="18"/>
      <c r="C25" s="18"/>
      <c r="D25" s="19"/>
      <c r="G25" s="2" t="s">
        <v>24</v>
      </c>
    </row>
    <row r="26" spans="1:17" x14ac:dyDescent="0.2">
      <c r="A26" s="20"/>
      <c r="B26" s="18"/>
      <c r="C26" s="18"/>
      <c r="D26" s="19"/>
      <c r="G26" t="s">
        <v>29</v>
      </c>
      <c r="I26">
        <v>-120</v>
      </c>
    </row>
    <row r="27" spans="1:17" x14ac:dyDescent="0.2">
      <c r="A27" s="20"/>
      <c r="B27" s="18"/>
      <c r="C27" s="18"/>
      <c r="D27" s="19"/>
      <c r="G27" t="s">
        <v>25</v>
      </c>
      <c r="I27">
        <v>-955.81</v>
      </c>
      <c r="P27" s="1"/>
      <c r="Q27" s="1"/>
    </row>
    <row r="28" spans="1:17" x14ac:dyDescent="0.2">
      <c r="A28" s="20"/>
      <c r="B28" s="18"/>
      <c r="C28" s="18"/>
      <c r="D28" s="19"/>
      <c r="G28" t="s">
        <v>38</v>
      </c>
      <c r="I28">
        <v>-335.3</v>
      </c>
      <c r="P28" s="1"/>
      <c r="Q28" s="24"/>
    </row>
    <row r="29" spans="1:17" x14ac:dyDescent="0.2">
      <c r="A29" s="20"/>
      <c r="B29" s="18"/>
      <c r="C29" s="18"/>
      <c r="D29" s="19"/>
      <c r="G29" t="s">
        <v>26</v>
      </c>
      <c r="I29">
        <v>-83.8</v>
      </c>
      <c r="P29" s="1"/>
      <c r="Q29" s="24"/>
    </row>
    <row r="30" spans="1:17" x14ac:dyDescent="0.2">
      <c r="A30" s="20"/>
      <c r="B30" s="18"/>
      <c r="C30" s="18"/>
      <c r="D30" s="19"/>
      <c r="G30" t="s">
        <v>27</v>
      </c>
      <c r="I30">
        <v>-552</v>
      </c>
      <c r="L30">
        <f>SUM(I26:I30)</f>
        <v>-2046.9099999999999</v>
      </c>
      <c r="P30" s="1"/>
      <c r="Q30" s="24"/>
    </row>
    <row r="31" spans="1:17" ht="17" thickBot="1" x14ac:dyDescent="0.25">
      <c r="A31" s="21"/>
      <c r="B31" s="22"/>
      <c r="C31" s="22"/>
      <c r="D31" s="23"/>
      <c r="G31" s="2" t="s">
        <v>31</v>
      </c>
      <c r="P31" s="1"/>
      <c r="Q31" s="1"/>
    </row>
    <row r="32" spans="1:17" x14ac:dyDescent="0.2">
      <c r="G32" t="s">
        <v>32</v>
      </c>
      <c r="I32">
        <v>-35</v>
      </c>
      <c r="J32" t="s">
        <v>37</v>
      </c>
      <c r="P32" s="1"/>
      <c r="Q32" s="1"/>
    </row>
    <row r="33" spans="7:17 16384:16384" x14ac:dyDescent="0.2">
      <c r="G33" t="s">
        <v>41</v>
      </c>
      <c r="I33" s="27">
        <v>-224.72</v>
      </c>
      <c r="P33" s="1"/>
      <c r="Q33" s="1"/>
    </row>
    <row r="34" spans="7:17 16384:16384" x14ac:dyDescent="0.2">
      <c r="G34" t="s">
        <v>26</v>
      </c>
      <c r="I34">
        <v>-56</v>
      </c>
      <c r="P34" s="1"/>
      <c r="Q34" s="1"/>
    </row>
    <row r="35" spans="7:17 16384:16384" x14ac:dyDescent="0.2">
      <c r="G35" t="s">
        <v>36</v>
      </c>
      <c r="I35">
        <v>-228</v>
      </c>
      <c r="P35" s="1"/>
      <c r="Q35" s="1"/>
    </row>
    <row r="36" spans="7:17 16384:16384" x14ac:dyDescent="0.2">
      <c r="G36" t="s">
        <v>46</v>
      </c>
      <c r="I36">
        <v>-335.25</v>
      </c>
      <c r="L36">
        <f>SUM(I32:I36)</f>
        <v>-878.97</v>
      </c>
      <c r="P36" s="1"/>
      <c r="Q36" s="1"/>
    </row>
    <row r="37" spans="7:17 16384:16384" x14ac:dyDescent="0.2">
      <c r="I37" s="33"/>
      <c r="P37" s="1"/>
      <c r="Q37" s="1"/>
    </row>
    <row r="38" spans="7:17 16384:16384" x14ac:dyDescent="0.2">
      <c r="G38" s="2" t="s">
        <v>39</v>
      </c>
    </row>
    <row r="39" spans="7:17 16384:16384" ht="17" thickBot="1" x14ac:dyDescent="0.25">
      <c r="G39" s="46" t="s">
        <v>57</v>
      </c>
      <c r="I39">
        <v>-200</v>
      </c>
    </row>
    <row r="40" spans="7:17 16384:16384" x14ac:dyDescent="0.2">
      <c r="G40" t="s">
        <v>42</v>
      </c>
      <c r="J40" s="54">
        <v>-224.72</v>
      </c>
      <c r="K40" s="55" t="s">
        <v>60</v>
      </c>
    </row>
    <row r="41" spans="7:17 16384:16384" x14ac:dyDescent="0.2">
      <c r="G41" t="s">
        <v>40</v>
      </c>
      <c r="J41" s="56">
        <v>-56</v>
      </c>
      <c r="K41" s="57" t="s">
        <v>60</v>
      </c>
    </row>
    <row r="42" spans="7:17 16384:16384" x14ac:dyDescent="0.2">
      <c r="G42" t="s">
        <v>47</v>
      </c>
      <c r="J42" s="56">
        <v>-100</v>
      </c>
      <c r="K42" s="57" t="s">
        <v>60</v>
      </c>
    </row>
    <row r="43" spans="7:17 16384:16384" x14ac:dyDescent="0.2">
      <c r="G43" t="s">
        <v>43</v>
      </c>
      <c r="J43" s="56">
        <v>-333.25</v>
      </c>
      <c r="K43" s="57" t="s">
        <v>60</v>
      </c>
      <c r="XFD43">
        <f>SUM(A43:XFC43)</f>
        <v>-333.25</v>
      </c>
    </row>
    <row r="44" spans="7:17 16384:16384" x14ac:dyDescent="0.2">
      <c r="G44" t="s">
        <v>44</v>
      </c>
      <c r="J44" s="56">
        <v>-21.99</v>
      </c>
      <c r="K44" s="57" t="s">
        <v>60</v>
      </c>
      <c r="L44">
        <f>SUM(I39:I44)</f>
        <v>-200</v>
      </c>
    </row>
    <row r="45" spans="7:17 16384:16384" x14ac:dyDescent="0.2">
      <c r="J45" s="56"/>
      <c r="K45" s="57"/>
    </row>
    <row r="46" spans="7:17 16384:16384" x14ac:dyDescent="0.2">
      <c r="I46">
        <f>SUM(I14:I44)</f>
        <v>-17914.620000000003</v>
      </c>
      <c r="J46" s="56"/>
      <c r="K46" s="57"/>
      <c r="L46">
        <f>SUM(L19:L44)</f>
        <v>-17914.620000000003</v>
      </c>
    </row>
    <row r="47" spans="7:17 16384:16384" x14ac:dyDescent="0.2">
      <c r="J47" s="56"/>
      <c r="K47" s="57"/>
    </row>
    <row r="48" spans="7:17 16384:16384" ht="17" thickBot="1" x14ac:dyDescent="0.25">
      <c r="J48" s="58">
        <f>SUM(J40:J47)</f>
        <v>-735.96</v>
      </c>
      <c r="K48" s="59"/>
    </row>
  </sheetData>
  <phoneticPr fontId="3" type="noConversion"/>
  <pageMargins left="0.7" right="0.7" top="0.75" bottom="0.75" header="0.3" footer="0.3"/>
  <pageSetup paperSize="9" scale="4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7B99-3D73-4B4C-8548-F11D35EAC08E}">
  <sheetPr>
    <pageSetUpPr fitToPage="1"/>
  </sheetPr>
  <dimension ref="A1:N23"/>
  <sheetViews>
    <sheetView zoomScaleNormal="100" workbookViewId="0">
      <selection activeCell="C27" sqref="C27"/>
    </sheetView>
  </sheetViews>
  <sheetFormatPr baseColWidth="10" defaultRowHeight="16" x14ac:dyDescent="0.2"/>
  <cols>
    <col min="3" max="4" width="11.5" bestFit="1" customWidth="1"/>
    <col min="5" max="5" width="12.33203125" bestFit="1" customWidth="1"/>
    <col min="6" max="6" width="11.5" bestFit="1" customWidth="1"/>
    <col min="7" max="7" width="18.5" bestFit="1" customWidth="1"/>
    <col min="8" max="10" width="11" bestFit="1" customWidth="1"/>
  </cols>
  <sheetData>
    <row r="1" spans="1:14" ht="21" x14ac:dyDescent="0.25">
      <c r="A1" s="52" t="s">
        <v>62</v>
      </c>
      <c r="G1" s="51" t="s">
        <v>58</v>
      </c>
      <c r="H1" s="2"/>
      <c r="I1" s="2" t="s">
        <v>61</v>
      </c>
      <c r="J1" s="2"/>
      <c r="K1" s="2"/>
      <c r="L1" s="2"/>
    </row>
    <row r="4" spans="1:14" x14ac:dyDescent="0.2">
      <c r="A4" s="43" t="s">
        <v>52</v>
      </c>
      <c r="B4" s="39"/>
      <c r="C4" s="39" t="s">
        <v>53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2">
      <c r="A5" s="40"/>
      <c r="B5" s="39"/>
      <c r="C5" s="40">
        <v>44652</v>
      </c>
      <c r="D5" s="40">
        <v>44682</v>
      </c>
      <c r="E5" s="40">
        <v>44713</v>
      </c>
      <c r="F5" s="40">
        <v>44743</v>
      </c>
      <c r="G5" s="40">
        <v>44774</v>
      </c>
      <c r="H5" s="40">
        <v>44805</v>
      </c>
      <c r="I5" s="40">
        <v>44835</v>
      </c>
      <c r="J5" s="40">
        <v>44866</v>
      </c>
      <c r="K5" s="40">
        <v>44896</v>
      </c>
      <c r="L5" s="40">
        <v>44927</v>
      </c>
      <c r="M5" s="40">
        <v>44958</v>
      </c>
      <c r="N5" s="40">
        <v>44986</v>
      </c>
    </row>
    <row r="6" spans="1:14" x14ac:dyDescent="0.2">
      <c r="A6" s="39" t="s">
        <v>56</v>
      </c>
      <c r="B6" s="39"/>
      <c r="C6" s="45">
        <v>220254.32</v>
      </c>
      <c r="D6" s="45">
        <f>+C11</f>
        <v>217298.35</v>
      </c>
      <c r="E6" s="45">
        <f>+D11</f>
        <v>216457.38999999998</v>
      </c>
      <c r="F6" s="45">
        <f>+E11</f>
        <v>197390.24</v>
      </c>
      <c r="G6" s="45">
        <f>+F11</f>
        <v>196511.27</v>
      </c>
      <c r="H6" s="45"/>
      <c r="I6" s="45"/>
      <c r="J6" s="45"/>
      <c r="K6" s="39"/>
      <c r="L6" s="39"/>
      <c r="M6" s="39"/>
      <c r="N6" s="39"/>
    </row>
    <row r="7" spans="1:14" x14ac:dyDescent="0.2">
      <c r="A7" s="39" t="s">
        <v>50</v>
      </c>
      <c r="B7" s="39"/>
      <c r="C7" s="45">
        <v>10836.45</v>
      </c>
      <c r="D7" s="45">
        <v>155.36000000000001</v>
      </c>
      <c r="E7" s="45">
        <v>479.76</v>
      </c>
      <c r="F7" s="45"/>
      <c r="G7" s="45">
        <v>1322.45</v>
      </c>
      <c r="H7" s="45"/>
      <c r="I7" s="45"/>
      <c r="J7" s="45"/>
      <c r="K7" s="39"/>
      <c r="L7" s="39"/>
      <c r="M7" s="39"/>
      <c r="N7" s="39"/>
    </row>
    <row r="8" spans="1:14" x14ac:dyDescent="0.2">
      <c r="A8" s="39" t="s">
        <v>51</v>
      </c>
      <c r="B8" s="39"/>
      <c r="C8" s="48">
        <f>+'cash book'!L19</f>
        <v>-13792.42</v>
      </c>
      <c r="D8" s="45">
        <f>+'cash book'!L24</f>
        <v>-996.31999999999994</v>
      </c>
      <c r="E8" s="45">
        <f>+'cash book'!L30</f>
        <v>-2046.9099999999999</v>
      </c>
      <c r="F8" s="45">
        <f>+'cash book'!L36</f>
        <v>-878.97</v>
      </c>
      <c r="G8" s="45">
        <f>+'cash book'!L44</f>
        <v>-200</v>
      </c>
      <c r="H8" s="45"/>
      <c r="I8" s="45"/>
      <c r="J8" s="45"/>
      <c r="K8" s="39"/>
      <c r="L8" s="39"/>
      <c r="M8" s="39"/>
      <c r="N8" s="39"/>
    </row>
    <row r="9" spans="1:14" x14ac:dyDescent="0.2">
      <c r="A9" s="39" t="s">
        <v>63</v>
      </c>
      <c r="B9" s="39"/>
      <c r="C9" s="48"/>
      <c r="D9" s="45"/>
      <c r="E9" s="53"/>
      <c r="F9" s="45"/>
      <c r="G9" s="45"/>
      <c r="H9" s="45"/>
      <c r="I9" s="45"/>
      <c r="J9" s="45"/>
      <c r="K9" s="39"/>
      <c r="L9" s="39"/>
      <c r="M9" s="39"/>
      <c r="N9" s="39"/>
    </row>
    <row r="10" spans="1:14" x14ac:dyDescent="0.2">
      <c r="A10" s="40" t="s">
        <v>54</v>
      </c>
      <c r="B10" s="39"/>
      <c r="C10" s="45"/>
      <c r="D10" s="45"/>
      <c r="E10" s="48">
        <v>-17500</v>
      </c>
      <c r="F10" s="45"/>
      <c r="G10" s="45">
        <v>-151561.93</v>
      </c>
      <c r="H10" s="45"/>
      <c r="I10" s="45"/>
      <c r="J10" s="45"/>
      <c r="K10" s="39"/>
      <c r="L10" s="39"/>
      <c r="M10" s="39"/>
      <c r="N10" s="39"/>
    </row>
    <row r="11" spans="1:14" x14ac:dyDescent="0.2">
      <c r="A11" s="39" t="s">
        <v>55</v>
      </c>
      <c r="B11" s="39"/>
      <c r="C11" s="45">
        <f>SUM(C6:C10)</f>
        <v>217298.35</v>
      </c>
      <c r="D11" s="45">
        <f>SUM(D6:D10)</f>
        <v>216457.38999999998</v>
      </c>
      <c r="E11" s="45">
        <f>SUM(E6:E10)</f>
        <v>197390.24</v>
      </c>
      <c r="F11" s="45">
        <f>SUM(F6:F10)</f>
        <v>196511.27</v>
      </c>
      <c r="G11" s="45">
        <f>SUM(G6:G10)</f>
        <v>46071.790000000008</v>
      </c>
      <c r="H11" s="45"/>
      <c r="I11" s="45"/>
      <c r="J11" s="45"/>
      <c r="K11" s="39"/>
      <c r="L11" s="39"/>
      <c r="M11" s="39"/>
      <c r="N11" s="39"/>
    </row>
    <row r="12" spans="1:14" x14ac:dyDescent="0.2">
      <c r="A12" s="38"/>
      <c r="B12" s="38"/>
      <c r="C12" s="49"/>
      <c r="D12" s="49"/>
      <c r="E12" s="49"/>
      <c r="F12" s="49"/>
      <c r="G12" s="49"/>
      <c r="H12" s="49"/>
      <c r="I12" s="49"/>
      <c r="J12" s="49"/>
      <c r="K12" s="38"/>
      <c r="L12" s="38"/>
      <c r="M12" s="38"/>
      <c r="N12" s="38"/>
    </row>
    <row r="13" spans="1:14" x14ac:dyDescent="0.2">
      <c r="A13" s="44" t="s">
        <v>64</v>
      </c>
      <c r="B13" s="41"/>
      <c r="C13" s="47"/>
      <c r="D13" s="47"/>
      <c r="E13" s="47"/>
      <c r="F13" s="47"/>
      <c r="G13" s="47"/>
      <c r="H13" s="47"/>
      <c r="I13" s="47"/>
      <c r="J13" s="47"/>
      <c r="K13" s="41"/>
      <c r="L13" s="41"/>
      <c r="M13" s="41"/>
      <c r="N13" s="41"/>
    </row>
    <row r="14" spans="1:14" x14ac:dyDescent="0.2">
      <c r="A14" s="41"/>
      <c r="B14" s="41"/>
      <c r="C14" s="47" t="s">
        <v>65</v>
      </c>
      <c r="D14" s="47"/>
      <c r="E14" s="47"/>
      <c r="F14" s="47"/>
      <c r="G14" s="47"/>
      <c r="H14" s="47"/>
      <c r="I14" s="47"/>
      <c r="J14" s="47"/>
      <c r="K14" s="42"/>
      <c r="L14" s="42"/>
      <c r="M14" s="42"/>
      <c r="N14" s="42"/>
    </row>
    <row r="15" spans="1:14" x14ac:dyDescent="0.2">
      <c r="A15" s="41" t="s">
        <v>56</v>
      </c>
      <c r="B15" s="41"/>
      <c r="C15" s="47">
        <v>3624.28</v>
      </c>
      <c r="D15" s="47">
        <f>+C19</f>
        <v>3624.28</v>
      </c>
      <c r="E15" s="47">
        <f>+D19</f>
        <v>3624.28</v>
      </c>
      <c r="F15" s="47">
        <f>+E19</f>
        <v>21124.28</v>
      </c>
      <c r="G15" s="47">
        <f>+F19</f>
        <v>21124.28</v>
      </c>
      <c r="H15" s="47"/>
      <c r="I15" s="47"/>
      <c r="J15" s="47"/>
      <c r="K15" s="41"/>
      <c r="L15" s="41"/>
      <c r="M15" s="41"/>
      <c r="N15" s="41"/>
    </row>
    <row r="16" spans="1:14" x14ac:dyDescent="0.2">
      <c r="A16" s="41" t="s">
        <v>50</v>
      </c>
      <c r="B16" s="41"/>
      <c r="C16" s="47">
        <v>0</v>
      </c>
      <c r="D16" s="47">
        <v>0</v>
      </c>
      <c r="E16" s="47">
        <v>0</v>
      </c>
      <c r="F16" s="47">
        <v>0</v>
      </c>
      <c r="G16" s="47"/>
      <c r="H16" s="47"/>
      <c r="I16" s="47"/>
      <c r="J16" s="47"/>
      <c r="K16" s="41"/>
      <c r="L16" s="41"/>
      <c r="M16" s="41"/>
      <c r="N16" s="41"/>
    </row>
    <row r="17" spans="1:14" x14ac:dyDescent="0.2">
      <c r="A17" s="41" t="s">
        <v>51</v>
      </c>
      <c r="B17" s="41"/>
      <c r="C17" s="47">
        <v>0</v>
      </c>
      <c r="D17" s="47">
        <v>0</v>
      </c>
      <c r="E17" s="47">
        <v>0</v>
      </c>
      <c r="F17" s="47">
        <v>0</v>
      </c>
      <c r="G17" s="47"/>
      <c r="H17" s="47"/>
      <c r="I17" s="47"/>
      <c r="J17" s="47"/>
      <c r="K17" s="41"/>
      <c r="L17" s="41"/>
      <c r="M17" s="41"/>
      <c r="N17" s="41"/>
    </row>
    <row r="18" spans="1:14" x14ac:dyDescent="0.2">
      <c r="A18" s="41" t="s">
        <v>54</v>
      </c>
      <c r="B18" s="41"/>
      <c r="C18" s="47">
        <v>0</v>
      </c>
      <c r="D18" s="47">
        <v>0</v>
      </c>
      <c r="E18" s="50">
        <v>17500</v>
      </c>
      <c r="F18" s="47"/>
      <c r="G18" s="47">
        <v>151561.93</v>
      </c>
      <c r="H18" s="47"/>
      <c r="I18" s="47"/>
      <c r="J18" s="47"/>
      <c r="K18" s="41"/>
      <c r="L18" s="41"/>
      <c r="M18" s="41"/>
      <c r="N18" s="41"/>
    </row>
    <row r="19" spans="1:14" x14ac:dyDescent="0.2">
      <c r="A19" s="41" t="s">
        <v>55</v>
      </c>
      <c r="B19" s="41"/>
      <c r="C19" s="47">
        <f>SUM(C15:C18)</f>
        <v>3624.28</v>
      </c>
      <c r="D19" s="47">
        <f>SUM(D15:D18)</f>
        <v>3624.28</v>
      </c>
      <c r="E19" s="47">
        <f>SUM(E15:E18)</f>
        <v>21124.28</v>
      </c>
      <c r="F19" s="47">
        <f>SUM(F15:F18)</f>
        <v>21124.28</v>
      </c>
      <c r="G19" s="47">
        <f>SUM(G15:G18)</f>
        <v>172686.21</v>
      </c>
      <c r="H19" s="47"/>
      <c r="I19" s="47"/>
      <c r="J19" s="47"/>
      <c r="K19" s="41"/>
      <c r="L19" s="41"/>
      <c r="M19" s="41"/>
      <c r="N19" s="41"/>
    </row>
    <row r="20" spans="1:14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3" spans="1:14" x14ac:dyDescent="0.2">
      <c r="A23" t="s">
        <v>59</v>
      </c>
      <c r="C23" s="25">
        <f>+C11+C19</f>
        <v>220922.63</v>
      </c>
      <c r="D23" s="25">
        <f t="shared" ref="D23:G23" si="0">+D11+D19</f>
        <v>220081.66999999998</v>
      </c>
      <c r="E23" s="25">
        <f t="shared" si="0"/>
        <v>218514.52</v>
      </c>
      <c r="F23" s="25">
        <f t="shared" si="0"/>
        <v>217635.55</v>
      </c>
      <c r="G23" s="25">
        <f t="shared" si="0"/>
        <v>218758</v>
      </c>
    </row>
  </sheetData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book</vt:lpstr>
      <vt:lpstr>bank reconciliation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2022-08-16T07:06:35Z</cp:lastPrinted>
  <dcterms:created xsi:type="dcterms:W3CDTF">2022-06-04T15:25:48Z</dcterms:created>
  <dcterms:modified xsi:type="dcterms:W3CDTF">2022-08-16T18:16:29Z</dcterms:modified>
</cp:coreProperties>
</file>