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2023-24 and AGAR/"/>
    </mc:Choice>
  </mc:AlternateContent>
  <xr:revisionPtr revIDLastSave="0" documentId="13_ncr:1_{DA9E1648-F532-D043-B870-1BDB1BA34F61}" xr6:coauthVersionLast="47" xr6:coauthVersionMax="47" xr10:uidLastSave="{00000000-0000-0000-0000-000000000000}"/>
  <bookViews>
    <workbookView xWindow="1580" yWindow="2000" windowWidth="26840" windowHeight="14600" xr2:uid="{122C7904-3077-7142-988D-D8CDB02B6927}"/>
  </bookViews>
  <sheets>
    <sheet name="cash book (2)" sheetId="1" r:id="rId1"/>
  </sheets>
  <definedNames>
    <definedName name="_xlnm.Print_Area" localSheetId="0">'cash book (2)'!$A$1:$G$86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C75" i="1"/>
  <c r="G72" i="1"/>
  <c r="XEK60" i="1"/>
  <c r="G53" i="1"/>
  <c r="J39" i="1"/>
  <c r="J40" i="1" s="1"/>
  <c r="C6" i="1" s="1"/>
  <c r="C36" i="1"/>
  <c r="G32" i="1"/>
  <c r="G18" i="1"/>
  <c r="C5" i="1"/>
  <c r="C8" i="1" s="1"/>
  <c r="G42" i="1" l="1"/>
</calcChain>
</file>

<file path=xl/sharedStrings.xml><?xml version="1.0" encoding="utf-8"?>
<sst xmlns="http://schemas.openxmlformats.org/spreadsheetml/2006/main" count="154" uniqueCount="124">
  <si>
    <t>Pailton Parish Council</t>
  </si>
  <si>
    <t>Cash book forecast to end of November 2023</t>
  </si>
  <si>
    <t>Starting Position -total funds</t>
  </si>
  <si>
    <t>Income</t>
  </si>
  <si>
    <t>April</t>
  </si>
  <si>
    <t>Precept</t>
  </si>
  <si>
    <t xml:space="preserve">Year to date forecast 30.11.23 </t>
  </si>
  <si>
    <t>May</t>
  </si>
  <si>
    <t>Vat Refund for 2022/23 yr</t>
  </si>
  <si>
    <t>Expenditure Year to end of November</t>
  </si>
  <si>
    <t>Year to date forecast 30.11.23</t>
  </si>
  <si>
    <t>July</t>
  </si>
  <si>
    <t xml:space="preserve">VAT refund for April 23 </t>
  </si>
  <si>
    <t>June</t>
  </si>
  <si>
    <t>Radon Refund</t>
  </si>
  <si>
    <t>Forecast position 30 November 23</t>
  </si>
  <si>
    <t xml:space="preserve">Vat refund for May &amp; June </t>
  </si>
  <si>
    <t xml:space="preserve">July </t>
  </si>
  <si>
    <t>Social fund raising</t>
  </si>
  <si>
    <t>September</t>
  </si>
  <si>
    <t>July &amp; August VAT refund</t>
  </si>
  <si>
    <t>October</t>
  </si>
  <si>
    <t>E-on clerk's correction</t>
  </si>
  <si>
    <t>November</t>
  </si>
  <si>
    <t>Vat refund for Sept/October</t>
  </si>
  <si>
    <t xml:space="preserve">NHLF grant - second tranche </t>
  </si>
  <si>
    <t>NHLF grant - uplift money</t>
  </si>
  <si>
    <t>Expenditure</t>
  </si>
  <si>
    <t>subtotal</t>
  </si>
  <si>
    <t xml:space="preserve">Clerk's april salary </t>
  </si>
  <si>
    <t>Clerk's sept salary</t>
  </si>
  <si>
    <t>HMRC</t>
  </si>
  <si>
    <t>HMRC september</t>
  </si>
  <si>
    <t>WALC</t>
  </si>
  <si>
    <t>Ian Dow</t>
  </si>
  <si>
    <t>Coronation Mugs</t>
  </si>
  <si>
    <t>DD</t>
  </si>
  <si>
    <t>Goodwin &amp; Fielding (allotment rent)</t>
  </si>
  <si>
    <t>Npower DD - street lights</t>
  </si>
  <si>
    <t>Clerk's Q2 office expenses</t>
  </si>
  <si>
    <t>Colin Downes  - bridle path cut</t>
  </si>
  <si>
    <t>E-on/ clerk's Error</t>
  </si>
  <si>
    <t>White Lion</t>
  </si>
  <si>
    <t>Anthony Collins</t>
  </si>
  <si>
    <t>Monthly spend  total</t>
  </si>
  <si>
    <t>Public Works Loan Board</t>
  </si>
  <si>
    <t>Greenwood PM</t>
  </si>
  <si>
    <t>april</t>
  </si>
  <si>
    <t>E-on Standing charge</t>
  </si>
  <si>
    <t>Burrell Foley Fisher</t>
  </si>
  <si>
    <t>Burrell Foley Fischer</t>
  </si>
  <si>
    <t>Monthly subtotal - (£15171.48)</t>
  </si>
  <si>
    <t>Monthly subtotal - (£23204.01)</t>
  </si>
  <si>
    <t>August</t>
  </si>
  <si>
    <t>Sept</t>
  </si>
  <si>
    <t>Clerk's oct salary</t>
  </si>
  <si>
    <t>November forecast</t>
  </si>
  <si>
    <t>Clerk's May salary</t>
  </si>
  <si>
    <t>HMRC october</t>
  </si>
  <si>
    <t>HMRC for May</t>
  </si>
  <si>
    <t>Npower street lighting bill</t>
  </si>
  <si>
    <t>Round the Revel contribution</t>
  </si>
  <si>
    <t>E-0n Clerk's Error Correction</t>
  </si>
  <si>
    <t xml:space="preserve">E-on Standing charge </t>
  </si>
  <si>
    <t xml:space="preserve">Greenwood May - </t>
  </si>
  <si>
    <t>Radon test charge</t>
  </si>
  <si>
    <t>Monthly subtotal - (£3146.59)</t>
  </si>
  <si>
    <t>DCA Business Planners</t>
  </si>
  <si>
    <t xml:space="preserve">June </t>
  </si>
  <si>
    <t>Crestwood Environmental</t>
  </si>
  <si>
    <t>Clerk's June salary</t>
  </si>
  <si>
    <t>Alison Berwick</t>
  </si>
  <si>
    <t>HMRC for June</t>
  </si>
  <si>
    <t>Q1 Clerk's office expenses</t>
  </si>
  <si>
    <t>Caneparo</t>
  </si>
  <si>
    <t>Norman Clarke</t>
  </si>
  <si>
    <t>E-on standing charge</t>
  </si>
  <si>
    <t>Burrell Fischer Foley - May</t>
  </si>
  <si>
    <t>Monthly subtotal - (£39705.76)</t>
  </si>
  <si>
    <t>Burrell Fischer Foley - June</t>
  </si>
  <si>
    <t>E-on White Lion</t>
  </si>
  <si>
    <t>Clerk's Nov salary - and backpay</t>
  </si>
  <si>
    <t>Alison Berwick - white lion</t>
  </si>
  <si>
    <t>HMRC November - inc back pay</t>
  </si>
  <si>
    <t>DCA - white lion bus planners</t>
  </si>
  <si>
    <t>E-on Street light repair 6 Rugby Road</t>
  </si>
  <si>
    <t xml:space="preserve">Greenwood PM - </t>
  </si>
  <si>
    <t>Rospa - playing field safety inspection</t>
  </si>
  <si>
    <t>Monthly subtotal - (£18140.79)</t>
  </si>
  <si>
    <t>Any Glass - Lam.telephone box glass</t>
  </si>
  <si>
    <t>KS Property Services - amenity cuts  2023</t>
  </si>
  <si>
    <t>Clerk's July salary</t>
  </si>
  <si>
    <t>Greenwood Project Mgmt</t>
  </si>
  <si>
    <t>Clerk's July HMRC</t>
  </si>
  <si>
    <t>Burrell Foley Fischer - October</t>
  </si>
  <si>
    <t>2Commune website</t>
  </si>
  <si>
    <t xml:space="preserve">BFF - November </t>
  </si>
  <si>
    <t>Internal Auditor's fee</t>
  </si>
  <si>
    <t>Caneparo - traffic survey</t>
  </si>
  <si>
    <t xml:space="preserve">Howe Percival - legal fees for lease </t>
  </si>
  <si>
    <t>Plunkett foundation DD</t>
  </si>
  <si>
    <t>Fisher German -lease for 2023</t>
  </si>
  <si>
    <t>BHIB - annual insurance</t>
  </si>
  <si>
    <t>Kendrick Hobbs</t>
  </si>
  <si>
    <t>ICO - 2023 registration fee</t>
  </si>
  <si>
    <t>Focus - Business planners</t>
  </si>
  <si>
    <t>N Power Q1 Street Lighting</t>
  </si>
  <si>
    <t>Andrew Meredith - Evaluation</t>
  </si>
  <si>
    <t>E-on - standing charge</t>
  </si>
  <si>
    <t>Eon - standing charge</t>
  </si>
  <si>
    <t xml:space="preserve">Focus QS Services </t>
  </si>
  <si>
    <t>Anthony Collins - CIC part payment</t>
  </si>
  <si>
    <t>Heritage Trust Subscription</t>
  </si>
  <si>
    <t xml:space="preserve">Monthly subtotal </t>
  </si>
  <si>
    <t>Greenwood</t>
  </si>
  <si>
    <t>Alison Berwick, fund raiser</t>
  </si>
  <si>
    <t>Monthly subtotal - (£9818.63)</t>
  </si>
  <si>
    <t>Clerk's Salary</t>
  </si>
  <si>
    <t>A Meredith Evaluation</t>
  </si>
  <si>
    <t>Moore - External Auditors</t>
  </si>
  <si>
    <t>Padlock for allotment gate</t>
  </si>
  <si>
    <t>Katherine Andrew</t>
  </si>
  <si>
    <t>Greenwood's</t>
  </si>
  <si>
    <t>Monthly subtotal - (£12,926.47)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</si>
</sst>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_);[Red]\(&quot;£&quot;#,##0.00\)"/>
    <numFmt numFmtId="43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8" fontId="2" fillId="2" borderId="0" xfId="0" applyNumberFormat="1" applyFont="1" applyFill="1"/>
    <xf numFmtId="0" fontId="6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43" fontId="0" fillId="0" borderId="4" xfId="1" applyFont="1" applyFill="1" applyBorder="1" applyAlignment="1">
      <alignment horizontal="right"/>
    </xf>
    <xf numFmtId="0" fontId="0" fillId="0" borderId="5" xfId="0" applyBorder="1"/>
    <xf numFmtId="2" fontId="0" fillId="0" borderId="6" xfId="0" applyNumberFormat="1" applyBorder="1"/>
    <xf numFmtId="4" fontId="0" fillId="0" borderId="4" xfId="0" applyNumberFormat="1" applyBorder="1" applyAlignment="1">
      <alignment horizontal="right"/>
    </xf>
    <xf numFmtId="0" fontId="0" fillId="0" borderId="6" xfId="0" applyBorder="1"/>
    <xf numFmtId="4" fontId="2" fillId="2" borderId="0" xfId="0" applyNumberFormat="1" applyFont="1" applyFill="1"/>
    <xf numFmtId="0" fontId="7" fillId="0" borderId="0" xfId="0" applyFont="1"/>
    <xf numFmtId="0" fontId="0" fillId="0" borderId="4" xfId="0" applyBorder="1"/>
    <xf numFmtId="4" fontId="0" fillId="0" borderId="6" xfId="0" applyNumberForma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0" fontId="0" fillId="0" borderId="0" xfId="0" applyAlignment="1">
      <alignment wrapText="1"/>
    </xf>
    <xf numFmtId="0" fontId="8" fillId="0" borderId="0" xfId="0" applyFont="1"/>
    <xf numFmtId="0" fontId="2" fillId="3" borderId="0" xfId="0" applyFont="1" applyFill="1"/>
    <xf numFmtId="0" fontId="0" fillId="3" borderId="0" xfId="0" applyFill="1"/>
    <xf numFmtId="17" fontId="0" fillId="0" borderId="0" xfId="0" applyNumberFormat="1"/>
    <xf numFmtId="0" fontId="0" fillId="3" borderId="10" xfId="0" applyFill="1" applyBorder="1"/>
    <xf numFmtId="0" fontId="0" fillId="3" borderId="5" xfId="0" applyFill="1" applyBorder="1"/>
    <xf numFmtId="0" fontId="2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2" fontId="0" fillId="3" borderId="5" xfId="0" applyNumberFormat="1" applyFill="1" applyBorder="1"/>
    <xf numFmtId="0" fontId="0" fillId="4" borderId="14" xfId="0" applyFill="1" applyBorder="1"/>
    <xf numFmtId="0" fontId="0" fillId="4" borderId="0" xfId="0" applyFill="1"/>
    <xf numFmtId="0" fontId="0" fillId="4" borderId="15" xfId="0" applyFill="1" applyBorder="1"/>
    <xf numFmtId="43" fontId="0" fillId="3" borderId="10" xfId="0" applyNumberFormat="1" applyFill="1" applyBorder="1"/>
    <xf numFmtId="8" fontId="0" fillId="4" borderId="14" xfId="0" applyNumberFormat="1" applyFill="1" applyBorder="1"/>
    <xf numFmtId="0" fontId="2" fillId="0" borderId="10" xfId="0" applyFont="1" applyBorder="1"/>
    <xf numFmtId="0" fontId="2" fillId="0" borderId="5" xfId="0" applyFont="1" applyBorder="1"/>
    <xf numFmtId="2" fontId="2" fillId="0" borderId="16" xfId="0" applyNumberFormat="1" applyFont="1" applyBorder="1"/>
    <xf numFmtId="2" fontId="0" fillId="0" borderId="0" xfId="0" applyNumberFormat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4" fontId="0" fillId="0" borderId="0" xfId="0" applyNumberFormat="1"/>
    <xf numFmtId="2" fontId="2" fillId="0" borderId="0" xfId="0" applyNumberFormat="1" applyFont="1"/>
    <xf numFmtId="17" fontId="0" fillId="5" borderId="0" xfId="0" applyNumberFormat="1" applyFill="1"/>
    <xf numFmtId="0" fontId="0" fillId="5" borderId="0" xfId="0" applyFill="1"/>
    <xf numFmtId="2" fontId="0" fillId="4" borderId="0" xfId="0" applyNumberFormat="1" applyFill="1"/>
    <xf numFmtId="0" fontId="0" fillId="4" borderId="5" xfId="0" applyFill="1" applyBorder="1"/>
    <xf numFmtId="0" fontId="9" fillId="0" borderId="0" xfId="0" applyFont="1"/>
    <xf numFmtId="0" fontId="0" fillId="5" borderId="15" xfId="0" applyFill="1" applyBorder="1"/>
    <xf numFmtId="0" fontId="2" fillId="4" borderId="5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6" xfId="1" applyFont="1" applyBorder="1"/>
    <xf numFmtId="43" fontId="0" fillId="0" borderId="6" xfId="1" applyFont="1" applyFill="1" applyBorder="1"/>
    <xf numFmtId="17" fontId="0" fillId="4" borderId="0" xfId="0" applyNumberFormat="1" applyFill="1"/>
    <xf numFmtId="43" fontId="0" fillId="0" borderId="0" xfId="0" applyNumberFormat="1"/>
    <xf numFmtId="0" fontId="0" fillId="0" borderId="17" xfId="0" applyBorder="1"/>
    <xf numFmtId="0" fontId="2" fillId="0" borderId="18" xfId="0" applyFont="1" applyBorder="1"/>
    <xf numFmtId="43" fontId="2" fillId="0" borderId="19" xfId="1" applyFont="1" applyFill="1" applyBorder="1"/>
    <xf numFmtId="0" fontId="0" fillId="6" borderId="0" xfId="0" applyFill="1"/>
    <xf numFmtId="0" fontId="0" fillId="6" borderId="5" xfId="0" applyFill="1" applyBorder="1"/>
    <xf numFmtId="43" fontId="0" fillId="6" borderId="5" xfId="1" applyFont="1" applyFill="1" applyBorder="1"/>
    <xf numFmtId="2" fontId="9" fillId="4" borderId="0" xfId="0" applyNumberFormat="1" applyFont="1" applyFill="1"/>
    <xf numFmtId="0" fontId="2" fillId="6" borderId="0" xfId="0" applyFont="1" applyFill="1"/>
    <xf numFmtId="43" fontId="2" fillId="0" borderId="5" xfId="0" applyNumberFormat="1" applyFont="1" applyBorder="1"/>
    <xf numFmtId="8" fontId="0" fillId="0" borderId="0" xfId="0" applyNumberFormat="1"/>
    <xf numFmtId="43" fontId="0" fillId="4" borderId="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45C4-9274-0E47-8D8F-FDF8600E241C}">
  <sheetPr>
    <pageSetUpPr fitToPage="1"/>
  </sheetPr>
  <dimension ref="A1:XEK89"/>
  <sheetViews>
    <sheetView tabSelected="1" zoomScale="183" zoomScaleNormal="109" workbookViewId="0">
      <selection activeCell="B15" sqref="B15"/>
    </sheetView>
  </sheetViews>
  <sheetFormatPr baseColWidth="10" defaultRowHeight="16" x14ac:dyDescent="0.2"/>
  <cols>
    <col min="2" max="2" width="31" bestFit="1" customWidth="1"/>
    <col min="3" max="3" width="14" customWidth="1"/>
    <col min="4" max="4" width="10.33203125" customWidth="1"/>
    <col min="5" max="5" width="10" customWidth="1"/>
    <col min="6" max="6" width="35.5" bestFit="1" customWidth="1"/>
    <col min="9" max="9" width="18.1640625" bestFit="1" customWidth="1"/>
  </cols>
  <sheetData>
    <row r="1" spans="1:7" s="2" customFormat="1" ht="24" x14ac:dyDescent="0.3">
      <c r="A1" s="1" t="s">
        <v>0</v>
      </c>
      <c r="C1" s="1" t="s">
        <v>1</v>
      </c>
      <c r="D1" s="3"/>
    </row>
    <row r="2" spans="1:7" s="2" customFormat="1" ht="25" thickBot="1" x14ac:dyDescent="0.35">
      <c r="A2" s="1"/>
      <c r="C2" s="1"/>
      <c r="D2" s="3"/>
    </row>
    <row r="3" spans="1:7" x14ac:dyDescent="0.2">
      <c r="A3" s="4" t="s">
        <v>2</v>
      </c>
      <c r="B3" s="4"/>
      <c r="C3" s="5">
        <v>227466.03</v>
      </c>
      <c r="D3" s="6"/>
      <c r="E3" s="7" t="s">
        <v>3</v>
      </c>
      <c r="F3" s="8"/>
      <c r="G3" s="9"/>
    </row>
    <row r="4" spans="1:7" x14ac:dyDescent="0.2">
      <c r="A4" s="4"/>
      <c r="B4" s="4"/>
      <c r="C4" s="5"/>
      <c r="E4" s="10" t="s">
        <v>4</v>
      </c>
      <c r="F4" s="11" t="s">
        <v>5</v>
      </c>
      <c r="G4" s="12">
        <v>7957</v>
      </c>
    </row>
    <row r="5" spans="1:7" x14ac:dyDescent="0.2">
      <c r="A5" s="4" t="s">
        <v>3</v>
      </c>
      <c r="B5" s="4" t="s">
        <v>6</v>
      </c>
      <c r="C5" s="5">
        <f>+G18</f>
        <v>80996.760000000009</v>
      </c>
      <c r="E5" s="13" t="s">
        <v>7</v>
      </c>
      <c r="F5" s="11" t="s">
        <v>8</v>
      </c>
      <c r="G5" s="14">
        <v>2851.66</v>
      </c>
    </row>
    <row r="6" spans="1:7" x14ac:dyDescent="0.2">
      <c r="A6" s="4" t="s">
        <v>9</v>
      </c>
      <c r="B6" s="4" t="s">
        <v>10</v>
      </c>
      <c r="C6" s="15">
        <f>+J40</f>
        <v>-147121.96999999997</v>
      </c>
      <c r="E6" s="13" t="s">
        <v>11</v>
      </c>
      <c r="F6" s="11" t="s">
        <v>12</v>
      </c>
      <c r="G6" s="14">
        <v>1635.77</v>
      </c>
    </row>
    <row r="7" spans="1:7" x14ac:dyDescent="0.2">
      <c r="A7" s="4"/>
      <c r="B7" s="4"/>
      <c r="C7" s="5"/>
      <c r="E7" s="13" t="s">
        <v>13</v>
      </c>
      <c r="F7" s="11" t="s">
        <v>14</v>
      </c>
      <c r="G7" s="12">
        <v>79.2</v>
      </c>
    </row>
    <row r="8" spans="1:7" x14ac:dyDescent="0.2">
      <c r="A8" s="4"/>
      <c r="B8" s="4" t="s">
        <v>15</v>
      </c>
      <c r="C8" s="5">
        <f>SUM(C3:C6)</f>
        <v>161340.82000000007</v>
      </c>
      <c r="E8" s="13" t="s">
        <v>11</v>
      </c>
      <c r="F8" s="11" t="s">
        <v>16</v>
      </c>
      <c r="G8" s="14">
        <v>3078.83</v>
      </c>
    </row>
    <row r="9" spans="1:7" x14ac:dyDescent="0.2">
      <c r="A9" s="4"/>
      <c r="B9" s="4"/>
      <c r="C9" s="4"/>
      <c r="E9" s="13" t="s">
        <v>17</v>
      </c>
      <c r="F9" s="11" t="s">
        <v>18</v>
      </c>
      <c r="G9" s="14">
        <v>2047.82</v>
      </c>
    </row>
    <row r="10" spans="1:7" x14ac:dyDescent="0.2">
      <c r="E10" s="13" t="s">
        <v>19</v>
      </c>
      <c r="F10" s="11" t="s">
        <v>20</v>
      </c>
      <c r="G10" s="14">
        <v>3025.98</v>
      </c>
    </row>
    <row r="11" spans="1:7" s="16" customFormat="1" x14ac:dyDescent="0.2">
      <c r="D11"/>
      <c r="E11" s="13" t="s">
        <v>21</v>
      </c>
      <c r="F11" s="11" t="s">
        <v>5</v>
      </c>
      <c r="G11" s="12">
        <v>7957</v>
      </c>
    </row>
    <row r="12" spans="1:7" x14ac:dyDescent="0.2">
      <c r="E12" s="17"/>
      <c r="F12" s="11" t="s">
        <v>22</v>
      </c>
      <c r="G12" s="18">
        <v>3223.5</v>
      </c>
    </row>
    <row r="13" spans="1:7" x14ac:dyDescent="0.2">
      <c r="E13" s="17" t="s">
        <v>23</v>
      </c>
      <c r="F13" s="11" t="s">
        <v>24</v>
      </c>
      <c r="G13" s="18">
        <v>5660</v>
      </c>
    </row>
    <row r="14" spans="1:7" x14ac:dyDescent="0.2">
      <c r="E14" s="17"/>
      <c r="F14" s="11" t="s">
        <v>25</v>
      </c>
      <c r="G14" s="18">
        <v>28180</v>
      </c>
    </row>
    <row r="15" spans="1:7" x14ac:dyDescent="0.2">
      <c r="E15" s="17"/>
      <c r="F15" s="11" t="s">
        <v>26</v>
      </c>
      <c r="G15" s="12">
        <v>15300</v>
      </c>
    </row>
    <row r="16" spans="1:7" x14ac:dyDescent="0.2">
      <c r="E16" s="17"/>
      <c r="F16" s="11"/>
      <c r="G16" s="14"/>
    </row>
    <row r="17" spans="1:10" x14ac:dyDescent="0.2">
      <c r="E17" s="19"/>
      <c r="F17" s="20"/>
      <c r="G17" s="21"/>
    </row>
    <row r="18" spans="1:10" ht="17" thickBot="1" x14ac:dyDescent="0.25">
      <c r="E18" s="22"/>
      <c r="F18" s="23"/>
      <c r="G18" s="24">
        <f>SUM(G4:G17)</f>
        <v>80996.760000000009</v>
      </c>
    </row>
    <row r="20" spans="1:10" x14ac:dyDescent="0.2">
      <c r="D20" s="25"/>
    </row>
    <row r="21" spans="1:10" x14ac:dyDescent="0.2">
      <c r="A21" s="26"/>
      <c r="B21" s="26"/>
      <c r="C21" s="26"/>
    </row>
    <row r="22" spans="1:10" ht="17" thickBot="1" x14ac:dyDescent="0.25">
      <c r="A22" s="27" t="s">
        <v>27</v>
      </c>
      <c r="B22" s="28"/>
      <c r="C22" s="28"/>
      <c r="D22" t="s">
        <v>28</v>
      </c>
      <c r="E22" s="29"/>
    </row>
    <row r="23" spans="1:10" x14ac:dyDescent="0.2">
      <c r="A23" s="30" t="s">
        <v>4</v>
      </c>
      <c r="B23" s="31"/>
      <c r="C23" s="31"/>
      <c r="E23" s="32" t="s">
        <v>19</v>
      </c>
      <c r="F23" s="33"/>
      <c r="G23" s="34"/>
    </row>
    <row r="24" spans="1:10" x14ac:dyDescent="0.2">
      <c r="A24" s="30"/>
      <c r="B24" s="31" t="s">
        <v>29</v>
      </c>
      <c r="C24" s="35">
        <v>-291.2</v>
      </c>
      <c r="E24" s="36"/>
      <c r="F24" s="37" t="s">
        <v>30</v>
      </c>
      <c r="G24" s="38">
        <v>-301.18</v>
      </c>
    </row>
    <row r="25" spans="1:10" x14ac:dyDescent="0.2">
      <c r="A25" s="39"/>
      <c r="B25" s="31" t="s">
        <v>31</v>
      </c>
      <c r="C25" s="35">
        <v>-72.8</v>
      </c>
      <c r="E25" s="40"/>
      <c r="F25" s="37" t="s">
        <v>32</v>
      </c>
      <c r="G25" s="38">
        <v>-75.3</v>
      </c>
    </row>
    <row r="26" spans="1:10" x14ac:dyDescent="0.2">
      <c r="A26" s="30"/>
      <c r="B26" s="31" t="s">
        <v>33</v>
      </c>
      <c r="C26" s="35">
        <v>-205</v>
      </c>
      <c r="E26" s="36"/>
      <c r="F26" s="37" t="s">
        <v>34</v>
      </c>
      <c r="G26" s="38">
        <v>-234</v>
      </c>
    </row>
    <row r="27" spans="1:10" x14ac:dyDescent="0.2">
      <c r="A27" s="30"/>
      <c r="B27" s="31" t="s">
        <v>35</v>
      </c>
      <c r="C27" s="35">
        <v>-288</v>
      </c>
      <c r="E27" s="36" t="s">
        <v>36</v>
      </c>
      <c r="F27" s="37" t="s">
        <v>37</v>
      </c>
      <c r="G27" s="38">
        <v>-50</v>
      </c>
    </row>
    <row r="28" spans="1:10" x14ac:dyDescent="0.2">
      <c r="A28" s="30"/>
      <c r="B28" s="31" t="s">
        <v>38</v>
      </c>
      <c r="C28" s="31">
        <v>-177.75</v>
      </c>
      <c r="E28" s="36"/>
      <c r="F28" s="37" t="s">
        <v>39</v>
      </c>
      <c r="G28" s="38">
        <v>-30</v>
      </c>
    </row>
    <row r="29" spans="1:10" x14ac:dyDescent="0.2">
      <c r="A29" s="30"/>
      <c r="B29" s="31"/>
      <c r="C29" s="31"/>
      <c r="E29" s="36"/>
      <c r="F29" s="37" t="s">
        <v>40</v>
      </c>
      <c r="G29" s="37">
        <v>-480</v>
      </c>
    </row>
    <row r="30" spans="1:10" x14ac:dyDescent="0.2">
      <c r="A30" s="30"/>
      <c r="B30" s="31"/>
      <c r="C30" s="31"/>
      <c r="E30" s="36"/>
      <c r="F30" s="37" t="s">
        <v>41</v>
      </c>
      <c r="G30" s="37">
        <v>-3255</v>
      </c>
    </row>
    <row r="31" spans="1:10" x14ac:dyDescent="0.2">
      <c r="A31" s="30" t="s">
        <v>42</v>
      </c>
      <c r="B31" s="31" t="s">
        <v>43</v>
      </c>
      <c r="C31" s="35">
        <v>-540</v>
      </c>
      <c r="E31" s="40" t="s">
        <v>42</v>
      </c>
      <c r="F31" s="37"/>
      <c r="G31" s="37"/>
      <c r="I31" t="s">
        <v>44</v>
      </c>
    </row>
    <row r="32" spans="1:10" x14ac:dyDescent="0.2">
      <c r="A32" s="30"/>
      <c r="B32" s="31" t="s">
        <v>45</v>
      </c>
      <c r="C32" s="31">
        <v>-12468.26</v>
      </c>
      <c r="E32" s="36"/>
      <c r="F32" s="37" t="s">
        <v>46</v>
      </c>
      <c r="G32" s="38">
        <f>H24-2106</f>
        <v>-2106</v>
      </c>
      <c r="I32" t="s">
        <v>47</v>
      </c>
      <c r="J32">
        <v>-23204.01</v>
      </c>
    </row>
    <row r="33" spans="1:10" ht="16" customHeight="1" x14ac:dyDescent="0.2">
      <c r="A33" s="30"/>
      <c r="B33" s="31" t="s">
        <v>48</v>
      </c>
      <c r="C33" s="35">
        <v>-25</v>
      </c>
      <c r="E33" s="36"/>
      <c r="F33" s="37" t="s">
        <v>49</v>
      </c>
      <c r="G33" s="38">
        <v>-8640</v>
      </c>
      <c r="I33" t="s">
        <v>7</v>
      </c>
      <c r="J33">
        <v>-3146.59</v>
      </c>
    </row>
    <row r="34" spans="1:10" x14ac:dyDescent="0.2">
      <c r="A34" s="30"/>
      <c r="B34" s="31" t="s">
        <v>46</v>
      </c>
      <c r="C34" s="35">
        <v>-2177</v>
      </c>
      <c r="E34" s="36"/>
      <c r="F34" s="37"/>
      <c r="G34" s="38"/>
      <c r="I34" t="s">
        <v>13</v>
      </c>
      <c r="J34">
        <v>-18140.79</v>
      </c>
    </row>
    <row r="35" spans="1:10" x14ac:dyDescent="0.2">
      <c r="A35" s="30"/>
      <c r="B35" s="31" t="s">
        <v>50</v>
      </c>
      <c r="C35" s="35">
        <v>-6959</v>
      </c>
      <c r="E35" s="36"/>
      <c r="F35" s="37" t="s">
        <v>51</v>
      </c>
      <c r="G35" s="38"/>
      <c r="I35" t="s">
        <v>11</v>
      </c>
      <c r="J35">
        <v>-9818.6299999999992</v>
      </c>
    </row>
    <row r="36" spans="1:10" ht="17" thickBot="1" x14ac:dyDescent="0.25">
      <c r="A36" s="41"/>
      <c r="B36" s="42" t="s">
        <v>52</v>
      </c>
      <c r="C36" s="43">
        <f>SUM(C24:C35)</f>
        <v>-23204.010000000002</v>
      </c>
      <c r="D36" s="44"/>
      <c r="E36" s="45"/>
      <c r="F36" s="46"/>
      <c r="G36" s="47"/>
      <c r="I36" t="s">
        <v>53</v>
      </c>
      <c r="J36" s="48">
        <v>-12926.47</v>
      </c>
    </row>
    <row r="37" spans="1:10" x14ac:dyDescent="0.2">
      <c r="D37" s="49"/>
      <c r="I37" t="s">
        <v>54</v>
      </c>
      <c r="J37">
        <v>-15171.48</v>
      </c>
    </row>
    <row r="38" spans="1:10" x14ac:dyDescent="0.2">
      <c r="E38" s="50" t="s">
        <v>21</v>
      </c>
      <c r="F38" s="51"/>
      <c r="G38" s="51"/>
      <c r="I38" t="s">
        <v>21</v>
      </c>
      <c r="J38">
        <v>-39705.760000000002</v>
      </c>
    </row>
    <row r="39" spans="1:10" x14ac:dyDescent="0.2">
      <c r="A39" s="37" t="s">
        <v>7</v>
      </c>
      <c r="B39" s="37"/>
      <c r="C39" s="37"/>
      <c r="E39" s="51"/>
      <c r="F39" s="51" t="s">
        <v>55</v>
      </c>
      <c r="G39" s="51">
        <v>-301.18</v>
      </c>
      <c r="I39" t="s">
        <v>56</v>
      </c>
      <c r="J39" s="52">
        <f>+G72</f>
        <v>-25008.240000000002</v>
      </c>
    </row>
    <row r="40" spans="1:10" x14ac:dyDescent="0.2">
      <c r="A40" s="37"/>
      <c r="B40" s="53" t="s">
        <v>57</v>
      </c>
      <c r="C40" s="53">
        <v>-291.2</v>
      </c>
      <c r="E40" s="51"/>
      <c r="F40" s="51" t="s">
        <v>58</v>
      </c>
      <c r="G40" s="51">
        <v>-75.3</v>
      </c>
      <c r="J40" s="54">
        <f>SUM(J32:J39)</f>
        <v>-147121.96999999997</v>
      </c>
    </row>
    <row r="41" spans="1:10" x14ac:dyDescent="0.2">
      <c r="A41" s="37"/>
      <c r="B41" s="53" t="s">
        <v>59</v>
      </c>
      <c r="C41" s="53">
        <v>-72.8</v>
      </c>
      <c r="E41" s="51"/>
      <c r="F41" s="51" t="s">
        <v>60</v>
      </c>
      <c r="G41" s="51">
        <v>-337.22</v>
      </c>
    </row>
    <row r="42" spans="1:10" x14ac:dyDescent="0.2">
      <c r="A42" s="37"/>
      <c r="B42" s="53" t="s">
        <v>61</v>
      </c>
      <c r="C42" s="53">
        <v>-200</v>
      </c>
      <c r="E42" s="51"/>
      <c r="F42" s="51" t="s">
        <v>62</v>
      </c>
      <c r="G42" s="51">
        <f ca="1">SUM(G39:G52)</f>
        <v>0</v>
      </c>
    </row>
    <row r="43" spans="1:10" x14ac:dyDescent="0.2">
      <c r="A43" s="37" t="s">
        <v>42</v>
      </c>
      <c r="B43" s="53" t="s">
        <v>63</v>
      </c>
      <c r="C43" s="53">
        <v>-24.19</v>
      </c>
      <c r="E43" s="51" t="s">
        <v>42</v>
      </c>
      <c r="F43" s="51" t="s">
        <v>43</v>
      </c>
      <c r="G43" s="55">
        <v>-2100</v>
      </c>
    </row>
    <row r="44" spans="1:10" x14ac:dyDescent="0.2">
      <c r="A44" s="37"/>
      <c r="B44" s="53" t="s">
        <v>64</v>
      </c>
      <c r="C44" s="53">
        <v>-2479.1999999999998</v>
      </c>
      <c r="E44" s="51"/>
      <c r="F44" s="51" t="s">
        <v>46</v>
      </c>
      <c r="G44" s="51">
        <v>-2106</v>
      </c>
    </row>
    <row r="45" spans="1:10" x14ac:dyDescent="0.2">
      <c r="A45" s="37"/>
      <c r="B45" s="53" t="s">
        <v>65</v>
      </c>
      <c r="C45" s="53">
        <v>-79.2</v>
      </c>
      <c r="E45" s="51"/>
      <c r="F45" s="51" t="s">
        <v>50</v>
      </c>
      <c r="G45" s="51">
        <v>-8640</v>
      </c>
    </row>
    <row r="46" spans="1:10" x14ac:dyDescent="0.2">
      <c r="A46" s="37"/>
      <c r="B46" s="56" t="s">
        <v>66</v>
      </c>
      <c r="C46" s="56"/>
      <c r="E46" s="51"/>
      <c r="F46" s="51" t="s">
        <v>67</v>
      </c>
      <c r="G46" s="51">
        <v>-5400</v>
      </c>
    </row>
    <row r="47" spans="1:10" ht="17" thickBot="1" x14ac:dyDescent="0.25">
      <c r="E47" s="50"/>
      <c r="F47" s="51" t="s">
        <v>45</v>
      </c>
      <c r="G47" s="51">
        <v>-12468.26</v>
      </c>
    </row>
    <row r="48" spans="1:10" x14ac:dyDescent="0.2">
      <c r="A48" s="57" t="s">
        <v>68</v>
      </c>
      <c r="B48" s="58"/>
      <c r="C48" s="59"/>
      <c r="E48" s="51"/>
      <c r="F48" s="51" t="s">
        <v>69</v>
      </c>
      <c r="G48" s="51">
        <v>-3180</v>
      </c>
    </row>
    <row r="49" spans="1:7 16365:16365" x14ac:dyDescent="0.2">
      <c r="A49" s="60"/>
      <c r="B49" s="11" t="s">
        <v>70</v>
      </c>
      <c r="C49" s="14">
        <v>-291.2</v>
      </c>
      <c r="E49" s="51"/>
      <c r="F49" s="51" t="s">
        <v>71</v>
      </c>
      <c r="G49" s="51">
        <v>-2000</v>
      </c>
    </row>
    <row r="50" spans="1:7 16365:16365" x14ac:dyDescent="0.2">
      <c r="A50" s="60"/>
      <c r="B50" s="11" t="s">
        <v>72</v>
      </c>
      <c r="C50" s="14">
        <v>-72.8</v>
      </c>
      <c r="E50" s="51"/>
      <c r="F50" s="51" t="s">
        <v>69</v>
      </c>
      <c r="G50" s="51">
        <v>-3180</v>
      </c>
    </row>
    <row r="51" spans="1:7 16365:16365" x14ac:dyDescent="0.2">
      <c r="A51" s="60"/>
      <c r="B51" s="11" t="s">
        <v>73</v>
      </c>
      <c r="C51" s="14">
        <v>-42.7</v>
      </c>
      <c r="E51" s="51"/>
      <c r="F51" s="51" t="s">
        <v>74</v>
      </c>
      <c r="G51" s="51">
        <v>-600</v>
      </c>
    </row>
    <row r="52" spans="1:7 16365:16365" x14ac:dyDescent="0.2">
      <c r="A52" s="60"/>
      <c r="B52" s="11" t="s">
        <v>75</v>
      </c>
      <c r="C52" s="14">
        <v>-150</v>
      </c>
      <c r="E52" s="51"/>
      <c r="F52" s="51" t="s">
        <v>76</v>
      </c>
      <c r="G52" s="51">
        <v>-31.5</v>
      </c>
    </row>
    <row r="53" spans="1:7 16365:16365" x14ac:dyDescent="0.2">
      <c r="A53" s="60" t="s">
        <v>42</v>
      </c>
      <c r="B53" s="11" t="s">
        <v>77</v>
      </c>
      <c r="C53" s="61">
        <v>-6300</v>
      </c>
      <c r="F53" s="51" t="s">
        <v>78</v>
      </c>
      <c r="G53" s="51">
        <f>SUM(G43:G52)</f>
        <v>-39705.760000000002</v>
      </c>
    </row>
    <row r="54" spans="1:7 16365:16365" x14ac:dyDescent="0.2">
      <c r="A54" s="60"/>
      <c r="B54" s="11" t="s">
        <v>79</v>
      </c>
      <c r="C54" s="62">
        <v>-2772</v>
      </c>
    </row>
    <row r="55" spans="1:7 16365:16365" x14ac:dyDescent="0.2">
      <c r="A55" s="60"/>
      <c r="B55" s="11" t="s">
        <v>80</v>
      </c>
      <c r="C55" s="14">
        <v>-31.09</v>
      </c>
      <c r="E55" s="63" t="s">
        <v>23</v>
      </c>
      <c r="F55" s="37" t="s">
        <v>81</v>
      </c>
      <c r="G55" s="52">
        <v>-428.48</v>
      </c>
    </row>
    <row r="56" spans="1:7 16365:16365" x14ac:dyDescent="0.2">
      <c r="A56" s="60"/>
      <c r="B56" s="11" t="s">
        <v>82</v>
      </c>
      <c r="C56" s="62">
        <v>-1575</v>
      </c>
      <c r="E56" s="37"/>
      <c r="F56" s="37" t="s">
        <v>83</v>
      </c>
      <c r="G56" s="52">
        <v>-71.41</v>
      </c>
    </row>
    <row r="57" spans="1:7 16365:16365" x14ac:dyDescent="0.2">
      <c r="A57" s="60"/>
      <c r="B57" s="11" t="s">
        <v>84</v>
      </c>
      <c r="C57" s="62">
        <v>-4800</v>
      </c>
      <c r="E57" s="37"/>
      <c r="F57" s="37" t="s">
        <v>85</v>
      </c>
      <c r="G57" s="52">
        <v>-57</v>
      </c>
    </row>
    <row r="58" spans="1:7 16365:16365" x14ac:dyDescent="0.2">
      <c r="A58" s="60"/>
      <c r="B58" s="11" t="s">
        <v>86</v>
      </c>
      <c r="C58" s="62">
        <v>-2106</v>
      </c>
      <c r="D58" s="64"/>
      <c r="E58" s="37"/>
      <c r="F58" s="37" t="s">
        <v>87</v>
      </c>
      <c r="G58" s="52">
        <v>-134.4</v>
      </c>
    </row>
    <row r="59" spans="1:7 16365:16365" ht="17" thickBot="1" x14ac:dyDescent="0.25">
      <c r="A59" s="65"/>
      <c r="B59" s="66" t="s">
        <v>88</v>
      </c>
      <c r="C59" s="67"/>
      <c r="D59" s="64"/>
      <c r="E59" s="37"/>
      <c r="F59" s="37" t="s">
        <v>89</v>
      </c>
      <c r="G59" s="52">
        <v>-374.4</v>
      </c>
    </row>
    <row r="60" spans="1:7 16365:16365" x14ac:dyDescent="0.2">
      <c r="E60" s="37"/>
      <c r="F60" s="37" t="s">
        <v>90</v>
      </c>
      <c r="G60" s="52">
        <v>-2880</v>
      </c>
      <c r="XEK60">
        <f>SUM(A60:XEJ60)</f>
        <v>-2880</v>
      </c>
    </row>
    <row r="61" spans="1:7 16365:16365" x14ac:dyDescent="0.2">
      <c r="A61" s="68" t="s">
        <v>11</v>
      </c>
      <c r="B61" s="69" t="s">
        <v>91</v>
      </c>
      <c r="C61" s="70">
        <v>-301.18</v>
      </c>
      <c r="E61" s="63" t="s">
        <v>42</v>
      </c>
      <c r="F61" s="37" t="s">
        <v>92</v>
      </c>
      <c r="G61" s="52">
        <v>-2106</v>
      </c>
    </row>
    <row r="62" spans="1:7 16365:16365" x14ac:dyDescent="0.2">
      <c r="A62" s="68"/>
      <c r="B62" s="69" t="s">
        <v>93</v>
      </c>
      <c r="C62" s="70">
        <v>-75.3</v>
      </c>
      <c r="E62" s="37"/>
      <c r="F62" s="37" t="s">
        <v>94</v>
      </c>
      <c r="G62" s="52">
        <v>-8640</v>
      </c>
    </row>
    <row r="63" spans="1:7 16365:16365" x14ac:dyDescent="0.2">
      <c r="A63" s="68"/>
      <c r="B63" s="69" t="s">
        <v>95</v>
      </c>
      <c r="C63" s="70">
        <v>-552</v>
      </c>
      <c r="E63" s="37"/>
      <c r="F63" s="37" t="s">
        <v>96</v>
      </c>
      <c r="G63" s="52">
        <v>-1836</v>
      </c>
    </row>
    <row r="64" spans="1:7 16365:16365" x14ac:dyDescent="0.2">
      <c r="A64" s="68"/>
      <c r="B64" s="69" t="s">
        <v>97</v>
      </c>
      <c r="C64" s="70">
        <v>-216</v>
      </c>
      <c r="E64" s="37"/>
      <c r="F64" s="37" t="s">
        <v>98</v>
      </c>
      <c r="G64" s="52">
        <v>-600</v>
      </c>
    </row>
    <row r="65" spans="1:7" x14ac:dyDescent="0.2">
      <c r="A65" s="68"/>
      <c r="B65" s="69" t="s">
        <v>99</v>
      </c>
      <c r="C65" s="70">
        <v>-1140</v>
      </c>
      <c r="E65" s="37"/>
      <c r="F65" s="37" t="s">
        <v>100</v>
      </c>
      <c r="G65" s="52">
        <v>-240</v>
      </c>
    </row>
    <row r="66" spans="1:7" x14ac:dyDescent="0.2">
      <c r="A66" s="68"/>
      <c r="B66" s="69" t="s">
        <v>101</v>
      </c>
      <c r="C66" s="70">
        <v>-250</v>
      </c>
      <c r="E66" s="37"/>
      <c r="F66" s="37" t="s">
        <v>71</v>
      </c>
      <c r="G66" s="71">
        <v>-2000</v>
      </c>
    </row>
    <row r="67" spans="1:7" x14ac:dyDescent="0.2">
      <c r="A67" s="68"/>
      <c r="B67" s="69" t="s">
        <v>102</v>
      </c>
      <c r="C67" s="70">
        <v>-964.15</v>
      </c>
      <c r="E67" s="37"/>
      <c r="F67" s="37" t="s">
        <v>103</v>
      </c>
      <c r="G67" s="52">
        <v>-960</v>
      </c>
    </row>
    <row r="68" spans="1:7" x14ac:dyDescent="0.2">
      <c r="A68" s="68"/>
      <c r="B68" s="69" t="s">
        <v>104</v>
      </c>
      <c r="C68" s="70">
        <v>-35</v>
      </c>
      <c r="E68" s="37"/>
      <c r="F68" s="37" t="s">
        <v>105</v>
      </c>
      <c r="G68" s="52">
        <v>-2904</v>
      </c>
    </row>
    <row r="69" spans="1:7" x14ac:dyDescent="0.2">
      <c r="A69" s="68"/>
      <c r="B69" s="69" t="s">
        <v>106</v>
      </c>
      <c r="C69" s="70">
        <v>-268.5</v>
      </c>
      <c r="E69" s="37"/>
      <c r="F69" s="37" t="s">
        <v>107</v>
      </c>
      <c r="G69" s="52">
        <v>-1000</v>
      </c>
    </row>
    <row r="70" spans="1:7" x14ac:dyDescent="0.2">
      <c r="A70" s="72" t="s">
        <v>42</v>
      </c>
      <c r="B70" s="69" t="s">
        <v>108</v>
      </c>
      <c r="C70" s="70">
        <v>-31.5</v>
      </c>
      <c r="E70" s="63"/>
      <c r="F70" s="37" t="s">
        <v>109</v>
      </c>
      <c r="G70" s="52">
        <v>-32.549999999999997</v>
      </c>
    </row>
    <row r="71" spans="1:7" x14ac:dyDescent="0.2">
      <c r="A71" s="68"/>
      <c r="B71" s="69" t="s">
        <v>110</v>
      </c>
      <c r="C71" s="70">
        <v>-2904</v>
      </c>
      <c r="E71" s="37"/>
      <c r="F71" s="37" t="s">
        <v>111</v>
      </c>
      <c r="G71" s="52">
        <v>-744</v>
      </c>
    </row>
    <row r="72" spans="1:7" x14ac:dyDescent="0.2">
      <c r="A72" s="68"/>
      <c r="B72" s="69" t="s">
        <v>112</v>
      </c>
      <c r="C72" s="70">
        <v>-100</v>
      </c>
      <c r="F72" s="37" t="s">
        <v>113</v>
      </c>
      <c r="G72" s="44">
        <f>SUM(G55:G71)</f>
        <v>-25008.240000000002</v>
      </c>
    </row>
    <row r="73" spans="1:7" x14ac:dyDescent="0.2">
      <c r="A73" s="68"/>
      <c r="B73" s="69" t="s">
        <v>114</v>
      </c>
      <c r="C73" s="70">
        <v>-2106</v>
      </c>
    </row>
    <row r="74" spans="1:7" ht="16" customHeight="1" x14ac:dyDescent="0.2">
      <c r="A74" s="68"/>
      <c r="B74" s="69" t="s">
        <v>115</v>
      </c>
      <c r="C74" s="70">
        <v>-875</v>
      </c>
      <c r="D74" s="64"/>
    </row>
    <row r="75" spans="1:7" x14ac:dyDescent="0.2">
      <c r="B75" s="42" t="s">
        <v>116</v>
      </c>
      <c r="C75" s="73">
        <f>SUM(C61:C74)</f>
        <v>-9818.630000000001</v>
      </c>
      <c r="D75" s="74"/>
    </row>
    <row r="77" spans="1:7" x14ac:dyDescent="0.2">
      <c r="A77" s="37" t="s">
        <v>53</v>
      </c>
      <c r="B77" s="53" t="s">
        <v>117</v>
      </c>
      <c r="C77" s="75">
        <v>-301.18</v>
      </c>
      <c r="E77" s="29"/>
    </row>
    <row r="78" spans="1:7" x14ac:dyDescent="0.2">
      <c r="A78" s="37"/>
      <c r="B78" s="53" t="s">
        <v>118</v>
      </c>
      <c r="C78" s="75">
        <v>-75.3</v>
      </c>
    </row>
    <row r="79" spans="1:7" x14ac:dyDescent="0.2">
      <c r="A79" s="37"/>
      <c r="B79" s="53" t="s">
        <v>119</v>
      </c>
      <c r="C79" s="53">
        <v>-378</v>
      </c>
    </row>
    <row r="80" spans="1:7" x14ac:dyDescent="0.2">
      <c r="A80" s="37"/>
      <c r="B80" s="53" t="s">
        <v>120</v>
      </c>
      <c r="C80" s="53">
        <v>-25.99</v>
      </c>
    </row>
    <row r="81" spans="1:5" x14ac:dyDescent="0.2">
      <c r="A81" s="37" t="s">
        <v>42</v>
      </c>
      <c r="B81" s="53" t="s">
        <v>121</v>
      </c>
      <c r="C81" s="53">
        <v>-500</v>
      </c>
    </row>
    <row r="82" spans="1:5" x14ac:dyDescent="0.2">
      <c r="A82" s="37"/>
      <c r="B82" s="53" t="s">
        <v>50</v>
      </c>
      <c r="C82" s="75">
        <v>-8640</v>
      </c>
    </row>
    <row r="83" spans="1:5" x14ac:dyDescent="0.2">
      <c r="A83" s="37"/>
      <c r="B83" s="53" t="s">
        <v>122</v>
      </c>
      <c r="C83" s="53">
        <v>-2106</v>
      </c>
    </row>
    <row r="84" spans="1:5" x14ac:dyDescent="0.2">
      <c r="A84" s="37"/>
      <c r="B84" s="53" t="s">
        <v>118</v>
      </c>
      <c r="C84" s="53">
        <v>-900</v>
      </c>
    </row>
    <row r="85" spans="1:5" x14ac:dyDescent="0.2">
      <c r="A85" s="37"/>
      <c r="B85" s="42" t="s">
        <v>123</v>
      </c>
      <c r="C85" s="73">
        <f>SUM(C77:C84)</f>
        <v>-12926.47</v>
      </c>
    </row>
    <row r="86" spans="1:5" x14ac:dyDescent="0.2">
      <c r="E86" s="29"/>
    </row>
    <row r="89" spans="1:5" ht="16" customHeight="1" x14ac:dyDescent="0.2"/>
  </sheetData>
  <pageMargins left="0.25" right="0.25" top="0.75" bottom="0.75" header="0.3" footer="0.3"/>
  <pageSetup paperSize="9" scale="5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book (2)</vt:lpstr>
      <vt:lpstr>'cash book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dcterms:created xsi:type="dcterms:W3CDTF">2023-11-21T11:48:22Z</dcterms:created>
  <dcterms:modified xsi:type="dcterms:W3CDTF">2023-11-21T11:50:59Z</dcterms:modified>
</cp:coreProperties>
</file>